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bd6e64261648ba" /></Relationships>
</file>

<file path=xl/workbook.xml><?xml version="1.0" encoding="utf-8"?>
<x:workbook xmlns:x="http://schemas.openxmlformats.org/spreadsheetml/2006/main">
  <x:sheets>
    <x:sheet xmlns:r="http://schemas.openxmlformats.org/officeDocument/2006/relationships" name="Start here" sheetId="1" r:id="R08d92dca55684385"/>
    <x:sheet xmlns:r="http://schemas.openxmlformats.org/officeDocument/2006/relationships" name="Summary" sheetId="2" r:id="Rd33688f0a2ff404e"/>
    <x:sheet xmlns:r="http://schemas.openxmlformats.org/officeDocument/2006/relationships" name="Inventory" sheetId="3" r:id="R955a216e561d4687"/>
    <x:sheet xmlns:r="http://schemas.openxmlformats.org/officeDocument/2006/relationships" name="Boxes" sheetId="4" r:id="Re6647d030b4d4db9"/>
    <x:sheet xmlns:r="http://schemas.openxmlformats.org/officeDocument/2006/relationships" name="Budget" sheetId="5" r:id="Re0f973a26644415b"/>
    <x:sheet xmlns:r="http://schemas.openxmlformats.org/officeDocument/2006/relationships" name="Compare quotes" sheetId="6" r:id="Rc5a5ad217a7143d6"/>
    <x:sheet xmlns:r="http://schemas.openxmlformats.org/officeDocument/2006/relationships" name="Timeline" sheetId="7" r:id="Rc072f77e60954618"/>
    <x:sheet xmlns:r="http://schemas.openxmlformats.org/officeDocument/2006/relationships" name="Address changes" sheetId="8" r:id="R1c68d49c30354278"/>
    <x:sheet xmlns:r="http://schemas.openxmlformats.org/officeDocument/2006/relationships" name="Parking and access" sheetId="9" r:id="R3c4e9ed343944502"/>
    <x:sheet xmlns:r="http://schemas.openxmlformats.org/officeDocument/2006/relationships" name="Lists" sheetId="10" r:id="R769f4eae54304230"/>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dd mmm yyyy"/>
    <x:numFmt numFmtId="201" formatCode="£#,##0.00;[Red](£#,##0.00);£0.00"/>
    <x:numFmt numFmtId="202" formatCode="0.0000"/>
    <x:numFmt numFmtId="203" formatCode="@"/>
    <x:numFmt numFmtId="204" formatCode="0%"/>
  </x:numFmts>
  <x:fonts count="6">
    <x:font>
      <x:sz val="11"/>
      <x:name val="Carlito"/>
    </x:font>
    <x:font>
      <x:sz val="11"/>
      <x:color rgb="FF202124"/>
      <x:name val="Arial"/>
    </x:font>
    <x:font>
      <x:b/>
      <x:sz val="17"/>
      <x:color rgb="FF202124"/>
      <x:name val="Arial"/>
    </x:font>
    <x:font>
      <x:b/>
      <x:sz val="11"/>
      <x:color rgb="FF202124"/>
      <x:name val="Arial"/>
    </x:font>
    <x:font>
      <x:sz val="11"/>
      <x:name val="Arial"/>
    </x:font>
    <x:font>
      <x:sz val="12"/>
      <x:color rgb="FF202124"/>
      <x:name val="Arial"/>
    </x:font>
  </x:fonts>
  <x:fills count="5">
    <x:fill>
      <x:patternFill patternType="none"/>
    </x:fill>
    <x:fill>
      <x:patternFill patternType="gray125"/>
    </x:fill>
    <x:fill>
      <x:patternFill patternType="solid">
        <x:fgColor rgb="FFE8EAED"/>
      </x:patternFill>
    </x:fill>
    <x:fill>
      <x:patternFill patternType="solid">
        <x:fgColor rgb="FFF0F7FF"/>
      </x:patternFill>
    </x:fill>
    <x:fill>
      <x:patternFill patternType="solid">
        <x:fgColor rgb="FFF4F5F6"/>
      </x:patternFill>
    </x:fill>
  </x:fills>
  <x:borders count="1">
    <x:border>
      <x:left/>
      <x:right/>
      <x:top/>
      <x:bottom/>
      <x:diagonal/>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0" fontId="1" fillId="0" borderId="0"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wrapText="1"/>
    </x:xf>
    <x:xf numFmtId="0" fontId="1" fillId="4" borderId="0" xfId="0" applyNumberFormat="1" applyFont="1" applyFill="1" applyBorder="1"/>
    <x:xf numFmtId="202" fontId="1" fillId="4" borderId="0" xfId="0" applyNumberFormat="1" applyFont="1" applyFill="1" applyBorder="1"/>
    <x:xf numFmtId="203" fontId="1" fillId="3" borderId="0" xfId="0" applyNumberFormat="1" applyFont="1" applyFill="1" applyBorder="1"/>
    <x:xf numFmtId="201" fontId="1" fillId="0" borderId="0" xfId="0" applyNumberFormat="1" applyFont="1" applyFill="1" applyBorder="1"/>
    <x:xf numFmtId="201" fontId="1" fillId="4" borderId="0" xfId="0" applyNumberFormat="1" applyFont="1" applyFill="1" applyBorder="1"/>
    <x:xf numFmtId="200" fontId="1"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5" fillId="0" borderId="0" xfId="0" applyNumberFormat="1" applyFont="1" applyFill="1" applyBorder="1"/>
    <x:xf numFmtId="0" fontId="5" fillId="2" borderId="0" xfId="0" applyNumberFormat="1" applyFont="1" applyFill="1" applyBorder="1"/>
    <x:xf numFmtId="0" fontId="5" fillId="4" borderId="0" xfId="0" applyNumberFormat="1" applyFont="1" applyFill="1" applyBorder="1"/>
    <x:xf numFmtId="200" fontId="5" fillId="4" borderId="0" xfId="0" applyNumberFormat="1" applyFont="1" applyFill="1" applyBorder="1"/>
    <x:xf numFmtId="204" fontId="5" fillId="4" borderId="0" xfId="0" applyNumberFormat="1" applyFont="1" applyFill="1" applyBorder="1"/>
    <x:xf numFmtId="202" fontId="5" fillId="4" borderId="0" xfId="0" applyNumberFormat="1" applyFont="1" applyFill="1" applyBorder="1"/>
    <x:xf numFmtId="201" fontId="5" fillId="4" borderId="0" xfId="0" applyNumberFormat="1" applyFont="1" applyFill="1" applyBorder="1"/>
    <x:xf numFmtId="0" fontId="5" fillId="4" borderId="0" xfId="0" applyNumberFormat="1" applyFont="1" applyFill="1" applyBorder="1" applyAlignment="1">
      <x:alignment wrapText="1"/>
    </x:xf>
    <x:xf numFmtId="0" fontId="5" fillId="0" borderId="0" xfId="0" applyNumberFormat="1" applyFont="1" applyFill="1" applyBorder="1" applyAlignment="1">
      <x:alignment wrapText="1"/>
    </x:xf>
  </x:cellXfs>
  <x:cellStyles count="1">
    <x:cellStyle name="Normal" xfId="0"/>
  </x:cellStyles>
  <x:dxfs count="1">
    <x:dxf>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75e9a0031384a3c" /><Relationship Type="http://schemas.openxmlformats.org/officeDocument/2006/relationships/theme" Target="/xl/theme/theme1.xml" Id="R6634adff61a24f55" /><Relationship Type="http://schemas.openxmlformats.org/officeDocument/2006/relationships/sharedStrings" Target="/xl/sharedStrings.xml" Id="Rbfb5bf7663844731" /><Relationship Type="http://schemas.openxmlformats.org/officeDocument/2006/relationships/worksheet" Target="/xl/worksheets/sheet1.xml" Id="R08d92dca55684385" /><Relationship Type="http://schemas.openxmlformats.org/officeDocument/2006/relationships/worksheet" Target="/xl/worksheets/sheet2.xml" Id="Rd33688f0a2ff404e" /><Relationship Type="http://schemas.openxmlformats.org/officeDocument/2006/relationships/worksheet" Target="/xl/worksheets/sheet3.xml" Id="R955a216e561d4687" /><Relationship Type="http://schemas.openxmlformats.org/officeDocument/2006/relationships/worksheet" Target="/xl/worksheets/sheet4.xml" Id="Re6647d030b4d4db9" /><Relationship Type="http://schemas.openxmlformats.org/officeDocument/2006/relationships/worksheet" Target="/xl/worksheets/sheet5.xml" Id="Re0f973a26644415b" /><Relationship Type="http://schemas.openxmlformats.org/officeDocument/2006/relationships/worksheet" Target="/xl/worksheets/sheet6.xml" Id="Rc5a5ad217a7143d6" /><Relationship Type="http://schemas.openxmlformats.org/officeDocument/2006/relationships/worksheet" Target="/xl/worksheets/sheet7.xml" Id="Rc072f77e60954618" /><Relationship Type="http://schemas.openxmlformats.org/officeDocument/2006/relationships/worksheet" Target="/xl/worksheets/sheet8.xml" Id="R1c68d49c30354278" /><Relationship Type="http://schemas.openxmlformats.org/officeDocument/2006/relationships/worksheet" Target="/xl/worksheets/sheet9.xml" Id="R3c4e9ed343944502" /><Relationship Type="http://schemas.openxmlformats.org/officeDocument/2006/relationships/worksheet" Target="/xl/worksheets/sheet10.xml" Id="R769f4eae54304230" /></Relationships>
</file>

<file path=xl/tables/table1.xml><?xml version="1.0" encoding="utf-8"?>
<x:table xmlns:x="http://schemas.openxmlformats.org/spreadsheetml/2006/main" id="1" name="InventoryEntries" displayName="InventoryEntries" ref="A1:L205" headerRowCount="1" totalsRowCount="0" totalsRowShown="0">
  <x:tableColumns count="12">
    <x:tableColumn id="1" name="Item ID"/>
    <x:tableColumn id="2" name="Room"/>
    <x:tableColumn id="3" name="Item"/>
    <x:tableColumn id="4" name="Quantity"/>
    <x:tableColumn id="5" name="Packing status"/>
    <x:tableColumn id="6" name="Box number"/>
    <x:tableColumn id="7" name="Length cm"/>
    <x:tableColumn id="8" name="Width cm"/>
    <x:tableColumn id="9" name="Height cm"/>
    <x:tableColumn id="10" name="Volume m³"/>
    <x:tableColumn id="11" name="Handling note"/>
    <x:tableColumn id="12" name="Check"/>
  </x:tableColumns>
  <x:tableStyleInfo name="TableStyleLight1" showFirstColumn="0" showLastColumn="0" showRowStripes="1" showColumnStripes="0"/>
</x:table>
</file>

<file path=xl/tables/table2.xml><?xml version="1.0" encoding="utf-8"?>
<x:table xmlns:x="http://schemas.openxmlformats.org/spreadsheetml/2006/main" id="2" name="BoxesEntries" displayName="BoxesEntries" ref="A1:G205" headerRowCount="1" totalsRowCount="0" totalsRowShown="0">
  <x:tableColumns count="7">
    <x:tableColumn id="1" name="Box number"/>
    <x:tableColumn id="2" name="Destination room"/>
    <x:tableColumn id="3" name="Priority"/>
    <x:tableColumn id="4" name="Fragile"/>
    <x:tableColumn id="5" name="Status"/>
    <x:tableColumn id="6" name="Inventory rows"/>
    <x:tableColumn id="7" name="Check"/>
  </x:tableColumns>
  <x:tableStyleInfo name="TableStyleLight1" showFirstColumn="0" showLastColumn="0" showRowStripes="1" showColumnStripes="0"/>
</x:table>
</file>

<file path=xl/tables/table3.xml><?xml version="1.0" encoding="utf-8"?>
<x:table xmlns:x="http://schemas.openxmlformats.org/spreadsheetml/2006/main" id="3" name="BudgetEntries" displayName="BudgetEntries" ref="A1:H205" headerRowCount="1" totalsRowCount="0" totalsRowShown="0">
  <x:tableColumns count="8">
    <x:tableColumn id="1" name="Category"/>
    <x:tableColumn id="2" name="Supplier or note"/>
    <x:tableColumn id="3" name="Estimated GBP"/>
    <x:tableColumn id="4" name="Confirmed GBP"/>
    <x:tableColumn id="5" name="Paid GBP"/>
    <x:tableColumn id="6" name="Expected GBP"/>
    <x:tableColumn id="7" name="Balance GBP"/>
    <x:tableColumn id="8" name="Check"/>
  </x:tableColumns>
  <x:tableStyleInfo name="TableStyleLight1" showFirstColumn="0" showLastColumn="0" showRowStripes="1" showColumnStripes="0"/>
</x:table>
</file>

<file path=xl/tables/table4.xml><?xml version="1.0" encoding="utf-8"?>
<x:table xmlns:x="http://schemas.openxmlformats.org/spreadsheetml/2006/main" id="4" name="ComparequotesEntries" displayName="ComparequotesEntries" ref="A1:AA205" headerRowCount="1" totalsRowCount="0" totalsRowShown="0">
  <x:tableColumns count="27">
    <x:tableColumn id="1" name="Supplier"/>
    <x:tableColumn id="2" name="Comparable GBP"/>
    <x:tableColumn id="3" name="Balance GBP"/>
    <x:tableColumn id="4" name="Information check"/>
    <x:tableColumn id="5" name="Basis"/>
    <x:tableColumn id="6" name="Team size"/>
    <x:tableColumn id="7" name="Whole team GBP/h"/>
    <x:tableColumn id="8" name="Fixed total GBP"/>
    <x:tableColumn id="9" name="Minimum hours"/>
    <x:tableColumn id="10" name="Expected hours"/>
    <x:tableColumn id="11" name="Increment hours"/>
    <x:tableColumn id="12" name="VAT inclusive"/>
    <x:tableColumn id="13" name="Deposit GBP"/>
    <x:tableColumn id="14" name="Parking GBP"/>
    <x:tableColumn id="15" name="Parking included"/>
    <x:tableColumn id="16" name="Road charges GBP"/>
    <x:tableColumn id="17" name="Road included"/>
    <x:tableColumn id="18" name="Disposal GBP"/>
    <x:tableColumn id="19" name="Disposal included"/>
    <x:tableColumn id="20" name="Mileage GBP"/>
    <x:tableColumn id="21" name="Mileage included"/>
    <x:tableColumn id="22" name="Waiting GBP"/>
    <x:tableColumn id="23" name="Waiting included"/>
    <x:tableColumn id="24" name="Other extras GBP"/>
    <x:tableColumn id="25" name="Other included"/>
    <x:tableColumn id="26" name="Notes and rule"/>
    <x:tableColumn id="27" name="Billable hours"/>
  </x:tableColumns>
  <x:tableStyleInfo name="TableStyleLight1" showFirstColumn="0" showLastColumn="0" showRowStripes="1" showColumnStripes="0"/>
</x:table>
</file>

<file path=xl/tables/table5.xml><?xml version="1.0" encoding="utf-8"?>
<x:table xmlns:x="http://schemas.openxmlformats.org/spreadsheetml/2006/main" id="5" name="TimelineEntries" displayName="TimelineEntries" ref="A1:K61" headerRowCount="1" totalsRowCount="0" totalsRowShown="0">
  <x:tableColumns count="11">
    <x:tableColumn id="1" name="Task ID"/>
    <x:tableColumn id="2" name="Task"/>
    <x:tableColumn id="3" name="Suggested date"/>
    <x:tableColumn id="4" name="Relevant"/>
    <x:tableColumn id="5" name="Status"/>
    <x:tableColumn id="6" name="Owner"/>
    <x:tableColumn id="7" name="Stage"/>
    <x:tableColumn id="8" name="Days from move"/>
    <x:tableColumn id="9" name="Instruction"/>
    <x:tableColumn id="10" name="Done when"/>
    <x:tableColumn id="11" name="Sort key"/>
  </x:tableColumns>
  <x:tableStyleInfo name="TableStyleLight1" showFirstColumn="0" showLastColumn="0" showRowStripes="1" showColumnStripes="0"/>
</x:table>
</file>

<file path=xl/tables/table6.xml><?xml version="1.0" encoding="utf-8"?>
<x:table xmlns:x="http://schemas.openxmlformats.org/spreadsheetml/2006/main" id="6" name="AddresschangesEntries" displayName="AddresschangesEntries" ref="A1:E61" headerRowCount="1" totalsRowCount="0" totalsRowShown="0">
  <x:tableColumns count="5">
    <x:tableColumn id="1" name="Organisation category"/>
    <x:tableColumn id="2" name="Account nickname"/>
    <x:tableColumn id="3" name="Target date"/>
    <x:tableColumn id="4" name="Status"/>
    <x:tableColumn id="5" name="Official contact or note"/>
  </x:tableColumns>
  <x:tableStyleInfo name="TableStyleLight1" showFirstColumn="0" showLastColumn="0" showRowStripes="1" showColumnStripes="0"/>
</x:table>
</file>

<file path=xl/tables/table7.xml><?xml version="1.0" encoding="utf-8"?>
<x:table xmlns:x="http://schemas.openxmlformats.org/spreadsheetml/2006/main" id="7" name="ParkingandaccessEntries" displayName="ParkingandaccessEntries" ref="A1:G31" headerRowCount="1" totalsRowCount="0" totalsRowShown="0">
  <x:tableColumns count="7">
    <x:tableColumn id="1" name="Council"/>
    <x:tableColumn id="2" name="Published notice"/>
    <x:tableColumn id="3" name="Unit"/>
    <x:tableColumn id="4" name="Reference date"/>
    <x:tableColumn id="5" name="Official source"/>
    <x:tableColumn id="6" name="Your booking status"/>
    <x:tableColumn id="7" name="Your reference and access note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ba1298ef98e644c8" /></Relationships>
</file>

<file path=xl/worksheets/_rels/sheet4.xml.rels>&#65279;<?xml version="1.0" encoding="utf-8"?><Relationships xmlns="http://schemas.openxmlformats.org/package/2006/relationships"><Relationship Type="http://schemas.openxmlformats.org/officeDocument/2006/relationships/table" Target="/xl/tables/table2.xml" Id="R246225fe1ee045d3" /></Relationships>
</file>

<file path=xl/worksheets/_rels/sheet5.xml.rels>&#65279;<?xml version="1.0" encoding="utf-8"?><Relationships xmlns="http://schemas.openxmlformats.org/package/2006/relationships"><Relationship Type="http://schemas.openxmlformats.org/officeDocument/2006/relationships/table" Target="/xl/tables/table3.xml" Id="Ref0cd1ba60d74f62" /></Relationships>
</file>

<file path=xl/worksheets/_rels/sheet6.xml.rels>&#65279;<?xml version="1.0" encoding="utf-8"?><Relationships xmlns="http://schemas.openxmlformats.org/package/2006/relationships"><Relationship Type="http://schemas.openxmlformats.org/officeDocument/2006/relationships/table" Target="/xl/tables/table4.xml" Id="R3c23bc1cdda74136" /></Relationships>
</file>

<file path=xl/worksheets/_rels/sheet7.xml.rels>&#65279;<?xml version="1.0" encoding="utf-8"?><Relationships xmlns="http://schemas.openxmlformats.org/package/2006/relationships"><Relationship Type="http://schemas.openxmlformats.org/officeDocument/2006/relationships/table" Target="/xl/tables/table5.xml" Id="R54290b56f5444891" /></Relationships>
</file>

<file path=xl/worksheets/_rels/sheet8.xml.rels>&#65279;<?xml version="1.0" encoding="utf-8"?><Relationships xmlns="http://schemas.openxmlformats.org/package/2006/relationships"><Relationship Type="http://schemas.openxmlformats.org/officeDocument/2006/relationships/table" Target="/xl/tables/table6.xml" Id="R748303e3fd654bf8" /></Relationships>
</file>

<file path=xl/worksheets/_rels/sheet9.xml.rels>&#65279;<?xml version="1.0" encoding="utf-8"?><Relationships xmlns="http://schemas.openxmlformats.org/package/2006/relationships"><Relationship Type="http://schemas.openxmlformats.org/officeDocument/2006/relationships/table" Target="/xl/tables/table7.xml" Id="R5b791ad29e55463a" /></Relationships>
</file>

<file path=xl/worksheets/sheet1.xml><?xml version="1.0" encoding="utf-8"?>
<x:worksheet xmlns:x="http://schemas.openxmlformats.org/spreadsheetml/2006/main">
  <x:sheetViews>
    <x:sheetView showGridLines="0" workbookViewId="0"/>
  </x:sheetViews>
  <x:sheetFormatPr defaultRowHeight="15"/>
  <x:cols>
    <x:col min="1" max="1" width="30" hidden="0" customWidth="1"/>
    <x:col min="2" max="2" width="24" hidden="0" customWidth="1"/>
    <x:col min="3" max="3" width="6" hidden="0" customWidth="1"/>
    <x:col min="4" max="4" width="90" hidden="0" customWidth="1"/>
  </x:cols>
  <x:sheetData>
    <x:row r="1" ht="34" customHeight="1">
      <x:c r="A1" s="3" t="str">
        <x:v>YOUR MOVING PLANNER</x:v>
      </x:c>
      <x:c r="B1" s="3"/>
      <x:c r="C1" s="1"/>
      <x:c r="D1" s="1"/>
    </x:row>
    <x:row r="2">
      <x:c r="A2" s="1"/>
      <x:c r="B2" s="1"/>
      <x:c r="C2" s="1"/>
      <x:c r="D2" s="1"/>
    </x:row>
    <x:row r="3" ht="35" customHeight="1">
      <x:c r="A3" s="1" t="str">
        <x:v>Move date</x:v>
      </x:c>
      <x:c r="B3" s="5"/>
      <x:c r="C3" s="1"/>
      <x:c r="D3" s="7" t="str">
        <x:v>1. Enter your moving date and circumstances in the blue cells.</x:v>
      </x:c>
    </x:row>
    <x:row r="4" ht="35" customHeight="1">
      <x:c r="A4" s="1" t="str">
        <x:v>Packing allowance %</x:v>
      </x:c>
      <x:c r="B4" s="4" t="n">
        <x:v>20</x:v>
      </x:c>
      <x:c r="C4" s="1"/>
      <x:c r="D4" s="7" t="str">
        <x:v>2. Add inventory rows, boxes and costs. Grey cells calculate automatically.</x:v>
      </x:c>
    </x:row>
    <x:row r="5" ht="35" customHeight="1">
      <x:c r="A5" s="1" t="str">
        <x:v>Target budget GBP</x:v>
      </x:c>
      <x:c r="B5" s="6"/>
      <x:c r="C5" s="1"/>
      <x:c r="D5" s="7" t="str">
        <x:v>3. Use Timeline to work through relevant tasks. Mark finished tasks Done.</x:v>
      </x:c>
    </x:row>
    <x:row r="6" ht="35" customHeight="1">
      <x:c r="A6" s="1" t="str">
        <x:v>Origin borough</x:v>
      </x:c>
      <x:c r="B6" s="4"/>
      <x:c r="C6" s="1"/>
      <x:c r="D6" s="7" t="str">
        <x:v>4. Enter whole team rates and VAT inclusive figures in Compare quotes.</x:v>
      </x:c>
    </x:row>
    <x:row r="7" ht="35" customHeight="1">
      <x:c r="A7" s="1" t="str">
        <x:v>Destination borough</x:v>
      </x:c>
      <x:c r="B7" s="4"/>
      <x:c r="C7" s="1"/>
      <x:c r="D7" s="7" t="str">
        <x:v>5. Keep unknown costs blank. A zero means an actual zero amount.</x:v>
      </x:c>
    </x:row>
    <x:row r="8" ht="35" customHeight="1">
      <x:c r="A8" s="1" t="str">
        <x:v>Renting</x:v>
      </x:c>
      <x:c r="B8" s="4" t="str">
        <x:v>No</x:v>
      </x:c>
      <x:c r="C8" s="1"/>
      <x:c r="D8" s="7" t="str">
        <x:v>6. Blue cells are inputs; grey cells contain formulas. Formulas are not locked.</x:v>
      </x:c>
    </x:row>
    <x:row r="9" ht="35" customHeight="1">
      <x:c r="A9" s="1" t="str">
        <x:v>Buying</x:v>
      </x:c>
      <x:c r="B9" s="4" t="str">
        <x:v>No</x:v>
      </x:c>
      <x:c r="C9" s="1"/>
      <x:c r="D9" s="7" t="str">
        <x:v>7. Use only your own copy for personal information. Do not share account credentials.</x:v>
      </x:c>
    </x:row>
    <x:row r="10" ht="35" customHeight="1">
      <x:c r="A10" s="1" t="str">
        <x:v>Children</x:v>
      </x:c>
      <x:c r="B10" s="4" t="str">
        <x:v>No</x:v>
      </x:c>
      <x:c r="C10" s="1"/>
      <x:c r="D10" s="7" t="str">
        <x:v>8. Dates are planning suggestions, not official council deadlines.</x:v>
      </x:c>
    </x:row>
    <x:row r="11" ht="35" customHeight="1">
      <x:c r="A11" s="1" t="str">
        <x:v>Pets</x:v>
      </x:c>
      <x:c r="B11" s="4" t="str">
        <x:v>No</x:v>
      </x:c>
      <x:c r="C11" s="1"/>
      <x:c r="D11" s="7" t="str">
        <x:v>9. Volume does not determine payload, safe stacking or guaranteed vehicle fit.</x:v>
      </x:c>
    </x:row>
    <x:row r="12" ht="35" customHeight="1">
      <x:c r="A12" s="1" t="str">
        <x:v>Storage</x:v>
      </x:c>
      <x:c r="B12" s="4" t="str">
        <x:v>No</x:v>
      </x:c>
      <x:c r="C12" s="1"/>
      <x:c r="D12" s="7" t="str">
        <x:v>10. Formulas cover rows 2 to 205. Insert rows inside a table, not below it.</x:v>
      </x:c>
    </x:row>
    <x:row r="13" ht="35" customHeight="1">
      <x:c r="A13" s="1" t="str">
        <x:v>Bulky disposal</x:v>
      </x:c>
      <x:c r="B13" s="4" t="str">
        <x:v>No</x:v>
      </x:c>
      <x:c r="C13" s="1"/>
      <x:c r="D13" s="7" t="str">
        <x:v>11. If you exceed the prepared rows, copy the last formula row and extend Summary ranges.</x:v>
      </x:c>
    </x:row>
    <x:row r="14" ht="35" customHeight="1">
      <x:c r="A14" s="1" t="str">
        <x:v>Mail redirection</x:v>
      </x:c>
      <x:c r="B14" s="4" t="str">
        <x:v>No</x:v>
      </x:c>
      <x:c r="C14" s="1"/>
      <x:c r="D14" s="7" t="str">
        <x:v>12. In Google Sheets use File &gt; Make a copy. In Excel save a new file.</x:v>
      </x:c>
    </x:row>
    <x:row r="15" ht="35" customHeight="1">
      <x:c r="A15" s="1" t="str">
        <x:v>Selling or donating</x:v>
      </x:c>
      <x:c r="B15" s="4" t="str">
        <x:v>No</x:v>
      </x:c>
      <x:c r="C15" s="1"/>
      <x:c r="D15" s="7" t="str">
        <x:v>Version 1.0.0 | 25 October 2026 | Fictional example inputs are not quotes.</x:v>
      </x:c>
    </x:row>
    <x:row r="16">
      <x:c r="A16" s="1"/>
      <x:c r="B16" s="1"/>
      <x:c r="C16" s="1"/>
      <x:c r="D16" s="1"/>
    </x:row>
    <x:row r="17">
      <x:c r="A17" s="1"/>
      <x:c r="B17" s="1"/>
      <x:c r="C17" s="1"/>
      <x:c r="D17" s="1"/>
    </x:row>
    <x:row r="18">
      <x:c r="A18" s="1" t="str">
        <x:v>GET HELP</x:v>
      </x:c>
      <x:c r="B18" s="1"/>
      <x:c r="C18" s="1"/>
      <x:c r="D18" s="1"/>
    </x:row>
    <x:row r="19" ht="42" customHeight="1">
      <x:c r="A19" s="1" t="str">
        <x:v>Updates</x:v>
      </x:c>
      <x:c r="B19" s="7" t="str">
        <x:v>https://eastlondonmanwithavan.com/moving-spreadsheet-and-printables</x:v>
      </x:c>
      <x:c r="C19" s="1"/>
      <x:c r="D19" s="1"/>
    </x:row>
    <x:row r="20" ht="42" customHeight="1">
      <x:c r="A20" s="1" t="str">
        <x:v>Parking guide</x:v>
      </x:c>
      <x:c r="B20" s="7" t="str">
        <x:v>https://eastlondonmanwithavan.com/london-moving-parking</x:v>
      </x:c>
      <x:c r="C20" s="1"/>
      <x:c r="D20" s="1"/>
    </x:row>
    <x:row r="21" ht="42" customHeight="1">
      <x:c r="A21" s="1" t="str">
        <x:v>Bulky collection</x:v>
      </x:c>
      <x:c r="B21" s="7" t="str">
        <x:v>https://eastlondonmanwithavan.com/london-bulky-waste-costs</x:v>
      </x:c>
      <x:c r="C21" s="1"/>
      <x:c r="D21" s="1"/>
    </x:row>
    <x:row r="22" ht="42" customHeight="1">
      <x:c r="A22" s="1" t="str">
        <x:v>Widgets</x:v>
      </x:c>
      <x:c r="B22" s="7" t="str">
        <x:v>https://eastlondonmanwithavan.com/widgets</x:v>
      </x:c>
      <x:c r="C22" s="1"/>
      <x:c r="D22" s="1"/>
    </x:row>
    <x:row r="23" ht="42" customHeight="1">
      <x:c r="A23" s="1" t="str">
        <x:v>Support</x:v>
      </x:c>
      <x:c r="B23" s="7" t="str">
        <x:v>hello@eastlondonmanwithavan.com</x:v>
      </x:c>
      <x:c r="C23" s="1"/>
      <x:c r="D23" s="1"/>
    </x:row>
    <x:row r="24">
      <x:c r="A24" s="1"/>
      <x:c r="B24" s="1"/>
      <x:c r="C24" s="1"/>
      <x:c r="D24" s="1"/>
    </x:row>
    <x:row r="25">
      <x:c r="A25" s="1"/>
      <x:c r="B25" s="1"/>
      <x:c r="C25" s="1"/>
      <x:c r="D25" s="1"/>
    </x:row>
    <x:row r="26">
      <x:c r="A26" s="1"/>
      <x:c r="B26" s="1"/>
      <x:c r="C26" s="1"/>
      <x:c r="D26" s="1"/>
    </x:row>
    <x:row r="27">
      <x:c r="A27" s="1"/>
      <x:c r="B27" s="1"/>
      <x:c r="C27" s="1"/>
      <x:c r="D27" s="1"/>
    </x:row>
    <x:row r="28">
      <x:c r="A28" s="1"/>
      <x:c r="B28" s="1"/>
      <x:c r="C28" s="1"/>
      <x:c r="D28" s="1"/>
    </x:row>
    <x:row r="29">
      <x:c r="A29" s="1"/>
      <x:c r="B29" s="1"/>
      <x:c r="C29" s="1"/>
      <x:c r="D29" s="1"/>
    </x:row>
    <x:row r="30">
      <x:c r="A30" s="1"/>
      <x:c r="B30" s="1"/>
      <x:c r="C30" s="1"/>
      <x:c r="D30" s="1"/>
    </x:row>
    <x:row r="31">
      <x:c r="A31" s="1"/>
      <x:c r="B31" s="1"/>
      <x:c r="C31" s="1"/>
      <x:c r="D31" s="1"/>
    </x:row>
    <x:row r="32">
      <x:c r="A32" s="1"/>
      <x:c r="B32" s="1"/>
      <x:c r="C32" s="1"/>
      <x:c r="D32" s="1"/>
    </x:row>
  </x:sheetData>
  <x:mergeCells>
    <x:mergeCell ref="A1:B1"/>
  </x:mergeCells>
  <x:dataValidations count="4">
    <x:dataValidation type="list" sqref="B6:B7">
      <x:formula1>"Barking and Dagenham,Barnet,Bexley,Brent,Bromley,Camden,City of London,Croydon,Ealing,Enfield,Greenwich,Hackney,Hammersmith and Fulham,Haringey,Harrow,Havering,Hillingdon,Hounslow,Islington,Kensington and Chelsea,Kingston upon Thames,Lambeth,Lewisham,Merton,Newham,Redbridge,Richmond upon Thames,Southwark,Sutton,Tower Hamlets,Waltham Forest,Wandsworth,Westminster"</x:formula1>
    </x:dataValidation>
    <x:dataValidation type="list" sqref="B8:B15">
      <x:formula1>"Yes,No"</x:formula1>
    </x:dataValidation>
    <x:dataValidation type="decimal" operator="between" sqref="B4">
      <x:formula1>0</x:formula1>
      <x:formula2>100</x:formula2>
    </x:dataValidation>
    <x:dataValidation type="whole" operator="between" sqref="B3">
      <x:formula1>36526</x:formula1>
      <x:formula2>73415</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9" hidden="0" customWidth="1"/>
    <x:col min="2" max="2" width="30" hidden="0" customWidth="1"/>
    <x:col min="3" max="3" width="70" hidden="0" customWidth="1"/>
  </x:cols>
  <x:sheetData>
    <x:row r="1" ht="34" customHeight="1">
      <x:c r="A1" s="3" t="str">
        <x:v>MOVE AT A GLANCE</x:v>
      </x:c>
      <x:c r="B1" s="3"/>
      <x:c r="C1" s="18"/>
    </x:row>
    <x:row r="2">
      <x:c r="A2" s="18"/>
      <x:c r="B2" s="18"/>
      <x:c r="C2" s="18"/>
    </x:row>
    <x:row r="3">
      <x:c r="A3" s="18" t="str">
        <x:v>Setup</x:v>
      </x:c>
      <x:c r="B3" s="20" t="str">
        <x:f>IF(ISNUMBER('Start here'!B3),"Date set","Enter a valid move date on Start here")</x:f>
        <x:v>Enter a valid move date on Start here</x:v>
      </x:c>
      <x:c r="C3" s="18"/>
    </x:row>
    <x:row r="4">
      <x:c r="A4" s="18" t="str">
        <x:v>Move date</x:v>
      </x:c>
      <x:c r="B4" s="21" t="str">
        <x:f>IF(ISNUMBER('Start here'!B3),'Start here'!B3,"")</x:f>
      </x:c>
      <x:c r="C4" s="18"/>
    </x:row>
    <x:row r="5">
      <x:c r="A5" s="18" t="str">
        <x:v>Days until move</x:v>
      </x:c>
      <x:c r="B5" s="20" t="str">
        <x:f>IF(ISNUMBER('Start here'!B3),'Start here'!B3-TODAY(),"")</x:f>
      </x:c>
      <x:c r="C5" s="18"/>
    </x:row>
    <x:row r="6">
      <x:c r="A6" s="18" t="str">
        <x:v>Inventory rows</x:v>
      </x:c>
      <x:c r="B6" s="20" t="n">
        <x:f>COUNTA(Inventory!C2:C205)</x:f>
        <x:v>0</x:v>
      </x:c>
      <x:c r="C6" s="18"/>
    </x:row>
    <x:row r="7">
      <x:c r="A7" s="18" t="str">
        <x:v>Item quantity</x:v>
      </x:c>
      <x:c r="B7" s="20" t="n">
        <x:f>SUMIF(Inventory!C2:C205,"&lt;&gt;",Inventory!D2:D205)</x:f>
        <x:v>0</x:v>
      </x:c>
      <x:c r="C7" s="18"/>
    </x:row>
    <x:row r="8">
      <x:c r="A8" s="18" t="str">
        <x:v>Packing progress</x:v>
      </x:c>
      <x:c r="B8" s="22" t="str">
        <x:f>IF(COUNTA(Inventory!C2:C205)-COUNTIFS(Inventory!C2:C205,"&lt;&gt;",Inventory!E2:E205,"Not applicable")=0,"Add inventory",COUNTIFS(Inventory!C2:C205,"&lt;&gt;",Inventory!E2:E205,"Packed")/(COUNTA(Inventory!C2:C205)-COUNTIFS(Inventory!C2:C205,"&lt;&gt;",Inventory!E2:E205,"Not applicable")))</x:f>
        <x:v>Add inventory</x:v>
      </x:c>
      <x:c r="C8" s="18"/>
    </x:row>
    <x:row r="9">
      <x:c r="A9" s="18" t="str">
        <x:v>Inventory volume m³</x:v>
      </x:c>
      <x:c r="B9" s="23" t="n">
        <x:f>SUM(Inventory!J2:J205)</x:f>
        <x:v>0</x:v>
      </x:c>
      <x:c r="C9" s="18"/>
    </x:row>
    <x:row r="10">
      <x:c r="A10" s="18" t="str">
        <x:v>Planning volume m³</x:v>
      </x:c>
      <x:c r="B10" s="23" t="n">
        <x:f>SUM(Inventory!J2:J205)*(1+'Start here'!B4/100)</x:f>
        <x:v>0</x:v>
      </x:c>
      <x:c r="C10" s="18"/>
    </x:row>
    <x:row r="11">
      <x:c r="A11" s="18" t="str">
        <x:v>Rows without dimensions</x:v>
      </x:c>
      <x:c r="B11" s="20" t="n">
        <x:f>COUNTA(Inventory!C2:C205)-COUNT(Inventory!J2:J205)</x:f>
        <x:v>0</x:v>
      </x:c>
      <x:c r="C11" s="18"/>
    </x:row>
    <x:row r="12">
      <x:c r="A12" s="18" t="str">
        <x:v>Expected cost GBP</x:v>
      </x:c>
      <x:c r="B12" s="24" t="n">
        <x:f>SUM(Budget!F2:F205)</x:f>
        <x:v>0</x:v>
      </x:c>
      <x:c r="C12" s="18"/>
    </x:row>
    <x:row r="13">
      <x:c r="A13" s="18" t="str">
        <x:v>Paid GBP</x:v>
      </x:c>
      <x:c r="B13" s="24" t="n">
        <x:f>SUM(Budget!E2:E205)</x:f>
        <x:v>0</x:v>
      </x:c>
      <x:c r="C13" s="18"/>
    </x:row>
    <x:row r="14">
      <x:c r="A14" s="18" t="str">
        <x:v>Outstanding known GBP</x:v>
      </x:c>
      <x:c r="B14" s="24" t="n">
        <x:f>SUM(Budget!G2:G205)</x:f>
        <x:v>0</x:v>
      </x:c>
      <x:c r="C14" s="18"/>
    </x:row>
    <x:row r="15">
      <x:c r="A15" s="18" t="str">
        <x:v>Costs still unknown</x:v>
      </x:c>
      <x:c r="B15" s="20" t="n">
        <x:f>COUNTA(Budget!A2:A205)-COUNT(Budget!F2:F205)</x:f>
        <x:v>0</x:v>
      </x:c>
      <x:c r="C15" s="18"/>
    </x:row>
    <x:row r="16">
      <x:c r="A16" s="18" t="str">
        <x:v>Overpayments to check</x:v>
      </x:c>
      <x:c r="B16" s="20" t="n">
        <x:f>COUNTIF(Budget!G2:G205,"&lt;0")</x:f>
        <x:v>0</x:v>
      </x:c>
      <x:c r="C16" s="18"/>
    </x:row>
    <x:row r="17">
      <x:c r="A17" s="18" t="str">
        <x:v>Tasks completed</x:v>
      </x:c>
      <x:c r="B17" s="20" t="n">
        <x:f>COUNTIFS(Timeline!D2:D61,"Yes",Timeline!E2:E61,"Done")</x:f>
        <x:v>0</x:v>
      </x:c>
      <x:c r="C17" s="18"/>
    </x:row>
    <x:row r="18">
      <x:c r="A18" s="18" t="str">
        <x:v>Tasks overdue</x:v>
      </x:c>
      <x:c r="B18" s="20" t="n">
        <x:f>COUNTIFS(Timeline!C2:C61,"&lt;"&amp;TODAY(),Timeline!C2:C61,"&gt;0",Timeline!D2:D61,"Yes",Timeline!E2:E61,"&lt;&gt;Done",Timeline!E2:E61,"&lt;&gt;Not applicable")</x:f>
        <x:v>0</x:v>
      </x:c>
      <x:c r="C18" s="18"/>
    </x:row>
    <x:row r="19">
      <x:c r="A19" s="18" t="str">
        <x:v>Next unfinished task</x:v>
      </x:c>
      <x:c r="B19" s="25" t="str">
        <x:f>IF(MIN(Timeline!K2:K61)&gt;=1000000000,"Set date or all tasks complete",INDEX(Timeline!B2:B61,MATCH(MIN(Timeline!K2:K61),Timeline!K2:K61,0)))</x:f>
        <x:v>Set date or all tasks complete</x:v>
      </x:c>
      <x:c r="C19" s="18"/>
    </x:row>
    <x:row r="20">
      <x:c r="A20" s="18"/>
      <x:c r="B20" s="18"/>
      <x:c r="C20" s="18"/>
    </x:row>
    <x:row r="21">
      <x:c r="A21" s="18"/>
      <x:c r="B21" s="18"/>
      <x:c r="C21" s="18"/>
    </x:row>
    <x:row r="22">
      <x:c r="A22" s="26" t="str">
        <x:v>Known totals exclude costs without an amount. Planning volume is a rough space estimate. Read Start here before using the figures.</x:v>
      </x:c>
      <x:c r="B22" s="26"/>
      <x:c r="C22" s="26"/>
    </x:row>
    <x:row r="23">
      <x:c r="A23" s="26"/>
      <x:c r="B23" s="26"/>
      <x:c r="C23" s="26"/>
    </x:row>
    <x:row r="24">
      <x:c r="A24" s="18"/>
      <x:c r="B24" s="18"/>
      <x:c r="C24" s="18"/>
    </x:row>
  </x:sheetData>
  <x:mergeCells>
    <x:mergeCell ref="A1:B1"/>
    <x:mergeCell ref="B19:C20"/>
    <x:mergeCell ref="A22:C23"/>
  </x:mergeCells>
  <x:pageMargins left="0.7" right="0.7" top="0.75" bottom="0.75" header="0.3" footer="0.3"/>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5" hidden="0" customWidth="1"/>
    <x:col min="2" max="2" width="20" hidden="0" customWidth="1"/>
    <x:col min="3" max="3" width="28" hidden="0" customWidth="1"/>
    <x:col min="4" max="4" width="12" hidden="0" customWidth="1"/>
    <x:col min="5" max="5" width="20" hidden="0" customWidth="1"/>
    <x:col min="6" max="6" width="15" hidden="0" customWidth="1"/>
    <x:col min="7" max="7" width="13" hidden="0" customWidth="1"/>
    <x:col min="8" max="8" width="13" hidden="0" customWidth="1"/>
    <x:col min="9" max="9" width="13" hidden="0" customWidth="1"/>
    <x:col min="10" max="10" width="15" hidden="0" customWidth="1"/>
    <x:col min="11" max="11" width="35" hidden="0" customWidth="1"/>
    <x:col min="12" max="12" width="40" hidden="0" customWidth="1"/>
  </x:cols>
  <x:sheetData>
    <x:row r="1" ht="42" customHeight="1">
      <x:c r="A1" s="9" t="str">
        <x:v>Item ID</x:v>
      </x:c>
      <x:c r="B1" s="9" t="str">
        <x:v>Room</x:v>
      </x:c>
      <x:c r="C1" s="9" t="str">
        <x:v>Item</x:v>
      </x:c>
      <x:c r="D1" s="9" t="str">
        <x:v>Quantity</x:v>
      </x:c>
      <x:c r="E1" s="9" t="str">
        <x:v>Packing status</x:v>
      </x:c>
      <x:c r="F1" s="9" t="str">
        <x:v>Box number</x:v>
      </x:c>
      <x:c r="G1" s="9" t="str">
        <x:v>Length cm</x:v>
      </x:c>
      <x:c r="H1" s="9" t="str">
        <x:v>Width cm</x:v>
      </x:c>
      <x:c r="I1" s="9" t="str">
        <x:v>Height cm</x:v>
      </x:c>
      <x:c r="J1" s="9" t="str">
        <x:v>Volume m³</x:v>
      </x:c>
      <x:c r="K1" s="9" t="str">
        <x:v>Handling note</x:v>
      </x:c>
      <x:c r="L1" s="9" t="str">
        <x:v>Check</x:v>
      </x:c>
    </x:row>
    <x:row r="2" ht="24" customHeight="1">
      <x:c r="A2" s="4"/>
      <x:c r="B2" s="4"/>
      <x:c r="C2" s="4"/>
      <x:c r="D2" s="4"/>
      <x:c r="E2" s="4"/>
      <x:c r="F2" s="12"/>
      <x:c r="G2" s="4"/>
      <x:c r="H2" s="4"/>
      <x:c r="I2" s="4"/>
      <x:c r="J2" s="11" t="str">
        <x:f>IF(C2="","",IF(OR(COUNT(D2,G2:I2)&lt;4,D2&lt;1,G2&lt;=0,H2&lt;=0,I2&lt;=0),"",D2*G2*H2*I2/1000000))</x:f>
      </x:c>
      <x:c r="K2" s="4"/>
      <x:c r="L2" s="10" t="str">
        <x:f>IF(C2="","",IF(A2="","Add item ID",IF(COUNTIF($A$2:$A$205,A2)&gt;1,"Duplicate item ID",IF(OR(NOT(ISNUMBER(D2)),D2&lt;1),"Check quantity",IF(AND(F2&lt;&gt;"",COUNTIF(Boxes!$A$2:$A$205,F2)=0),"Box missing from Boxes",IF(AND(COUNT(G2:I2)&gt;0,COUNT(G2:I2)&lt;3),"Complete all dimensions","OK"))))))</x:f>
      </x:c>
    </x:row>
    <x:row r="3" ht="24" customHeight="1">
      <x:c r="A3" s="4"/>
      <x:c r="B3" s="4"/>
      <x:c r="C3" s="4"/>
      <x:c r="D3" s="4"/>
      <x:c r="E3" s="4"/>
      <x:c r="F3" s="12"/>
      <x:c r="G3" s="4"/>
      <x:c r="H3" s="4"/>
      <x:c r="I3" s="4"/>
      <x:c r="J3" s="11" t="str">
        <x:f>IF(C3="","",IF(OR(COUNT(D3,G3:I3)&lt;4,D3&lt;1,G3&lt;=0,H3&lt;=0,I3&lt;=0),"",D3*G3*H3*I3/1000000))</x:f>
      </x:c>
      <x:c r="K3" s="4"/>
      <x:c r="L3" s="10" t="str">
        <x:f>IF(C3="","",IF(A3="","Add item ID",IF(COUNTIF($A$2:$A$205,A3)&gt;1,"Duplicate item ID",IF(OR(NOT(ISNUMBER(D3)),D3&lt;1),"Check quantity",IF(AND(F3&lt;&gt;"",COUNTIF(Boxes!$A$2:$A$205,F3)=0),"Box missing from Boxes",IF(AND(COUNT(G3:I3)&gt;0,COUNT(G3:I3)&lt;3),"Complete all dimensions","OK"))))))</x:f>
      </x:c>
    </x:row>
    <x:row r="4" ht="24" customHeight="1">
      <x:c r="A4" s="4"/>
      <x:c r="B4" s="4"/>
      <x:c r="C4" s="4"/>
      <x:c r="D4" s="4"/>
      <x:c r="E4" s="4"/>
      <x:c r="F4" s="12"/>
      <x:c r="G4" s="4"/>
      <x:c r="H4" s="4"/>
      <x:c r="I4" s="4"/>
      <x:c r="J4" s="11" t="str">
        <x:f>IF(C4="","",IF(OR(COUNT(D4,G4:I4)&lt;4,D4&lt;1,G4&lt;=0,H4&lt;=0,I4&lt;=0),"",D4*G4*H4*I4/1000000))</x:f>
      </x:c>
      <x:c r="K4" s="4"/>
      <x:c r="L4" s="10" t="str">
        <x:f>IF(C4="","",IF(A4="","Add item ID",IF(COUNTIF($A$2:$A$205,A4)&gt;1,"Duplicate item ID",IF(OR(NOT(ISNUMBER(D4)),D4&lt;1),"Check quantity",IF(AND(F4&lt;&gt;"",COUNTIF(Boxes!$A$2:$A$205,F4)=0),"Box missing from Boxes",IF(AND(COUNT(G4:I4)&gt;0,COUNT(G4:I4)&lt;3),"Complete all dimensions","OK"))))))</x:f>
      </x:c>
    </x:row>
    <x:row r="5" ht="24" customHeight="1">
      <x:c r="A5" s="4"/>
      <x:c r="B5" s="4"/>
      <x:c r="C5" s="4"/>
      <x:c r="D5" s="4"/>
      <x:c r="E5" s="4"/>
      <x:c r="F5" s="12"/>
      <x:c r="G5" s="4"/>
      <x:c r="H5" s="4"/>
      <x:c r="I5" s="4"/>
      <x:c r="J5" s="11" t="str">
        <x:f>IF(C5="","",IF(OR(COUNT(D5,G5:I5)&lt;4,D5&lt;1,G5&lt;=0,H5&lt;=0,I5&lt;=0),"",D5*G5*H5*I5/1000000))</x:f>
      </x:c>
      <x:c r="K5" s="4"/>
      <x:c r="L5" s="10" t="str">
        <x:f>IF(C5="","",IF(A5="","Add item ID",IF(COUNTIF($A$2:$A$205,A5)&gt;1,"Duplicate item ID",IF(OR(NOT(ISNUMBER(D5)),D5&lt;1),"Check quantity",IF(AND(F5&lt;&gt;"",COUNTIF(Boxes!$A$2:$A$205,F5)=0),"Box missing from Boxes",IF(AND(COUNT(G5:I5)&gt;0,COUNT(G5:I5)&lt;3),"Complete all dimensions","OK"))))))</x:f>
      </x:c>
    </x:row>
    <x:row r="6" ht="24" customHeight="1">
      <x:c r="A6" s="4"/>
      <x:c r="B6" s="4"/>
      <x:c r="C6" s="4"/>
      <x:c r="D6" s="4"/>
      <x:c r="E6" s="4"/>
      <x:c r="F6" s="12"/>
      <x:c r="G6" s="4"/>
      <x:c r="H6" s="4"/>
      <x:c r="I6" s="4"/>
      <x:c r="J6" s="11" t="str">
        <x:f>IF(C6="","",IF(OR(COUNT(D6,G6:I6)&lt;4,D6&lt;1,G6&lt;=0,H6&lt;=0,I6&lt;=0),"",D6*G6*H6*I6/1000000))</x:f>
      </x:c>
      <x:c r="K6" s="4"/>
      <x:c r="L6" s="10" t="str">
        <x:f>IF(C6="","",IF(A6="","Add item ID",IF(COUNTIF($A$2:$A$205,A6)&gt;1,"Duplicate item ID",IF(OR(NOT(ISNUMBER(D6)),D6&lt;1),"Check quantity",IF(AND(F6&lt;&gt;"",COUNTIF(Boxes!$A$2:$A$205,F6)=0),"Box missing from Boxes",IF(AND(COUNT(G6:I6)&gt;0,COUNT(G6:I6)&lt;3),"Complete all dimensions","OK"))))))</x:f>
      </x:c>
    </x:row>
    <x:row r="7" ht="24" customHeight="1">
      <x:c r="A7" s="4"/>
      <x:c r="B7" s="4"/>
      <x:c r="C7" s="4"/>
      <x:c r="D7" s="4"/>
      <x:c r="E7" s="4"/>
      <x:c r="F7" s="12"/>
      <x:c r="G7" s="4"/>
      <x:c r="H7" s="4"/>
      <x:c r="I7" s="4"/>
      <x:c r="J7" s="11" t="str">
        <x:f>IF(C7="","",IF(OR(COUNT(D7,G7:I7)&lt;4,D7&lt;1,G7&lt;=0,H7&lt;=0,I7&lt;=0),"",D7*G7*H7*I7/1000000))</x:f>
      </x:c>
      <x:c r="K7" s="4"/>
      <x:c r="L7" s="10" t="str">
        <x:f>IF(C7="","",IF(A7="","Add item ID",IF(COUNTIF($A$2:$A$205,A7)&gt;1,"Duplicate item ID",IF(OR(NOT(ISNUMBER(D7)),D7&lt;1),"Check quantity",IF(AND(F7&lt;&gt;"",COUNTIF(Boxes!$A$2:$A$205,F7)=0),"Box missing from Boxes",IF(AND(COUNT(G7:I7)&gt;0,COUNT(G7:I7)&lt;3),"Complete all dimensions","OK"))))))</x:f>
      </x:c>
    </x:row>
    <x:row r="8" ht="24" customHeight="1">
      <x:c r="A8" s="4"/>
      <x:c r="B8" s="4"/>
      <x:c r="C8" s="4"/>
      <x:c r="D8" s="4"/>
      <x:c r="E8" s="4"/>
      <x:c r="F8" s="12"/>
      <x:c r="G8" s="4"/>
      <x:c r="H8" s="4"/>
      <x:c r="I8" s="4"/>
      <x:c r="J8" s="11" t="str">
        <x:f>IF(C8="","",IF(OR(COUNT(D8,G8:I8)&lt;4,D8&lt;1,G8&lt;=0,H8&lt;=0,I8&lt;=0),"",D8*G8*H8*I8/1000000))</x:f>
      </x:c>
      <x:c r="K8" s="4"/>
      <x:c r="L8" s="10" t="str">
        <x:f>IF(C8="","",IF(A8="","Add item ID",IF(COUNTIF($A$2:$A$205,A8)&gt;1,"Duplicate item ID",IF(OR(NOT(ISNUMBER(D8)),D8&lt;1),"Check quantity",IF(AND(F8&lt;&gt;"",COUNTIF(Boxes!$A$2:$A$205,F8)=0),"Box missing from Boxes",IF(AND(COUNT(G8:I8)&gt;0,COUNT(G8:I8)&lt;3),"Complete all dimensions","OK"))))))</x:f>
      </x:c>
    </x:row>
    <x:row r="9" ht="24" customHeight="1">
      <x:c r="A9" s="4"/>
      <x:c r="B9" s="4"/>
      <x:c r="C9" s="4"/>
      <x:c r="D9" s="4"/>
      <x:c r="E9" s="4"/>
      <x:c r="F9" s="12"/>
      <x:c r="G9" s="4"/>
      <x:c r="H9" s="4"/>
      <x:c r="I9" s="4"/>
      <x:c r="J9" s="11" t="str">
        <x:f>IF(C9="","",IF(OR(COUNT(D9,G9:I9)&lt;4,D9&lt;1,G9&lt;=0,H9&lt;=0,I9&lt;=0),"",D9*G9*H9*I9/1000000))</x:f>
      </x:c>
      <x:c r="K9" s="4"/>
      <x:c r="L9" s="10" t="str">
        <x:f>IF(C9="","",IF(A9="","Add item ID",IF(COUNTIF($A$2:$A$205,A9)&gt;1,"Duplicate item ID",IF(OR(NOT(ISNUMBER(D9)),D9&lt;1),"Check quantity",IF(AND(F9&lt;&gt;"",COUNTIF(Boxes!$A$2:$A$205,F9)=0),"Box missing from Boxes",IF(AND(COUNT(G9:I9)&gt;0,COUNT(G9:I9)&lt;3),"Complete all dimensions","OK"))))))</x:f>
      </x:c>
    </x:row>
    <x:row r="10" ht="24" customHeight="1">
      <x:c r="A10" s="4"/>
      <x:c r="B10" s="4"/>
      <x:c r="C10" s="4"/>
      <x:c r="D10" s="4"/>
      <x:c r="E10" s="4"/>
      <x:c r="F10" s="12"/>
      <x:c r="G10" s="4"/>
      <x:c r="H10" s="4"/>
      <x:c r="I10" s="4"/>
      <x:c r="J10" s="11" t="str">
        <x:f>IF(C10="","",IF(OR(COUNT(D10,G10:I10)&lt;4,D10&lt;1,G10&lt;=0,H10&lt;=0,I10&lt;=0),"",D10*G10*H10*I10/1000000))</x:f>
      </x:c>
      <x:c r="K10" s="4"/>
      <x:c r="L10" s="10" t="str">
        <x:f>IF(C10="","",IF(A10="","Add item ID",IF(COUNTIF($A$2:$A$205,A10)&gt;1,"Duplicate item ID",IF(OR(NOT(ISNUMBER(D10)),D10&lt;1),"Check quantity",IF(AND(F10&lt;&gt;"",COUNTIF(Boxes!$A$2:$A$205,F10)=0),"Box missing from Boxes",IF(AND(COUNT(G10:I10)&gt;0,COUNT(G10:I10)&lt;3),"Complete all dimensions","OK"))))))</x:f>
      </x:c>
    </x:row>
    <x:row r="11" ht="24" customHeight="1">
      <x:c r="A11" s="4"/>
      <x:c r="B11" s="4"/>
      <x:c r="C11" s="4"/>
      <x:c r="D11" s="4"/>
      <x:c r="E11" s="4"/>
      <x:c r="F11" s="12"/>
      <x:c r="G11" s="4"/>
      <x:c r="H11" s="4"/>
      <x:c r="I11" s="4"/>
      <x:c r="J11" s="11" t="str">
        <x:f>IF(C11="","",IF(OR(COUNT(D11,G11:I11)&lt;4,D11&lt;1,G11&lt;=0,H11&lt;=0,I11&lt;=0),"",D11*G11*H11*I11/1000000))</x:f>
      </x:c>
      <x:c r="K11" s="4"/>
      <x:c r="L11" s="10" t="str">
        <x:f>IF(C11="","",IF(A11="","Add item ID",IF(COUNTIF($A$2:$A$205,A11)&gt;1,"Duplicate item ID",IF(OR(NOT(ISNUMBER(D11)),D11&lt;1),"Check quantity",IF(AND(F11&lt;&gt;"",COUNTIF(Boxes!$A$2:$A$205,F11)=0),"Box missing from Boxes",IF(AND(COUNT(G11:I11)&gt;0,COUNT(G11:I11)&lt;3),"Complete all dimensions","OK"))))))</x:f>
      </x:c>
    </x:row>
    <x:row r="12" ht="24" customHeight="1">
      <x:c r="A12" s="4"/>
      <x:c r="B12" s="4"/>
      <x:c r="C12" s="4"/>
      <x:c r="D12" s="4"/>
      <x:c r="E12" s="4"/>
      <x:c r="F12" s="12"/>
      <x:c r="G12" s="4"/>
      <x:c r="H12" s="4"/>
      <x:c r="I12" s="4"/>
      <x:c r="J12" s="11" t="str">
        <x:f>IF(C12="","",IF(OR(COUNT(D12,G12:I12)&lt;4,D12&lt;1,G12&lt;=0,H12&lt;=0,I12&lt;=0),"",D12*G12*H12*I12/1000000))</x:f>
      </x:c>
      <x:c r="K12" s="4"/>
      <x:c r="L12" s="10" t="str">
        <x:f>IF(C12="","",IF(A12="","Add item ID",IF(COUNTIF($A$2:$A$205,A12)&gt;1,"Duplicate item ID",IF(OR(NOT(ISNUMBER(D12)),D12&lt;1),"Check quantity",IF(AND(F12&lt;&gt;"",COUNTIF(Boxes!$A$2:$A$205,F12)=0),"Box missing from Boxes",IF(AND(COUNT(G12:I12)&gt;0,COUNT(G12:I12)&lt;3),"Complete all dimensions","OK"))))))</x:f>
      </x:c>
    </x:row>
    <x:row r="13" ht="24" customHeight="1">
      <x:c r="A13" s="4"/>
      <x:c r="B13" s="4"/>
      <x:c r="C13" s="4"/>
      <x:c r="D13" s="4"/>
      <x:c r="E13" s="4"/>
      <x:c r="F13" s="12"/>
      <x:c r="G13" s="4"/>
      <x:c r="H13" s="4"/>
      <x:c r="I13" s="4"/>
      <x:c r="J13" s="11" t="str">
        <x:f>IF(C13="","",IF(OR(COUNT(D13,G13:I13)&lt;4,D13&lt;1,G13&lt;=0,H13&lt;=0,I13&lt;=0),"",D13*G13*H13*I13/1000000))</x:f>
      </x:c>
      <x:c r="K13" s="4"/>
      <x:c r="L13" s="10" t="str">
        <x:f>IF(C13="","",IF(A13="","Add item ID",IF(COUNTIF($A$2:$A$205,A13)&gt;1,"Duplicate item ID",IF(OR(NOT(ISNUMBER(D13)),D13&lt;1),"Check quantity",IF(AND(F13&lt;&gt;"",COUNTIF(Boxes!$A$2:$A$205,F13)=0),"Box missing from Boxes",IF(AND(COUNT(G13:I13)&gt;0,COUNT(G13:I13)&lt;3),"Complete all dimensions","OK"))))))</x:f>
      </x:c>
    </x:row>
    <x:row r="14" ht="24" customHeight="1">
      <x:c r="A14" s="4"/>
      <x:c r="B14" s="4"/>
      <x:c r="C14" s="4"/>
      <x:c r="D14" s="4"/>
      <x:c r="E14" s="4"/>
      <x:c r="F14" s="12"/>
      <x:c r="G14" s="4"/>
      <x:c r="H14" s="4"/>
      <x:c r="I14" s="4"/>
      <x:c r="J14" s="11" t="str">
        <x:f>IF(C14="","",IF(OR(COUNT(D14,G14:I14)&lt;4,D14&lt;1,G14&lt;=0,H14&lt;=0,I14&lt;=0),"",D14*G14*H14*I14/1000000))</x:f>
      </x:c>
      <x:c r="K14" s="4"/>
      <x:c r="L14" s="10" t="str">
        <x:f>IF(C14="","",IF(A14="","Add item ID",IF(COUNTIF($A$2:$A$205,A14)&gt;1,"Duplicate item ID",IF(OR(NOT(ISNUMBER(D14)),D14&lt;1),"Check quantity",IF(AND(F14&lt;&gt;"",COUNTIF(Boxes!$A$2:$A$205,F14)=0),"Box missing from Boxes",IF(AND(COUNT(G14:I14)&gt;0,COUNT(G14:I14)&lt;3),"Complete all dimensions","OK"))))))</x:f>
      </x:c>
    </x:row>
    <x:row r="15" ht="24" customHeight="1">
      <x:c r="A15" s="4"/>
      <x:c r="B15" s="4"/>
      <x:c r="C15" s="4"/>
      <x:c r="D15" s="4"/>
      <x:c r="E15" s="4"/>
      <x:c r="F15" s="12"/>
      <x:c r="G15" s="4"/>
      <x:c r="H15" s="4"/>
      <x:c r="I15" s="4"/>
      <x:c r="J15" s="11" t="str">
        <x:f>IF(C15="","",IF(OR(COUNT(D15,G15:I15)&lt;4,D15&lt;1,G15&lt;=0,H15&lt;=0,I15&lt;=0),"",D15*G15*H15*I15/1000000))</x:f>
      </x:c>
      <x:c r="K15" s="4"/>
      <x:c r="L15" s="10" t="str">
        <x:f>IF(C15="","",IF(A15="","Add item ID",IF(COUNTIF($A$2:$A$205,A15)&gt;1,"Duplicate item ID",IF(OR(NOT(ISNUMBER(D15)),D15&lt;1),"Check quantity",IF(AND(F15&lt;&gt;"",COUNTIF(Boxes!$A$2:$A$205,F15)=0),"Box missing from Boxes",IF(AND(COUNT(G15:I15)&gt;0,COUNT(G15:I15)&lt;3),"Complete all dimensions","OK"))))))</x:f>
      </x:c>
    </x:row>
    <x:row r="16" ht="24" customHeight="1">
      <x:c r="A16" s="4"/>
      <x:c r="B16" s="4"/>
      <x:c r="C16" s="4"/>
      <x:c r="D16" s="4"/>
      <x:c r="E16" s="4"/>
      <x:c r="F16" s="12"/>
      <x:c r="G16" s="4"/>
      <x:c r="H16" s="4"/>
      <x:c r="I16" s="4"/>
      <x:c r="J16" s="11" t="str">
        <x:f>IF(C16="","",IF(OR(COUNT(D16,G16:I16)&lt;4,D16&lt;1,G16&lt;=0,H16&lt;=0,I16&lt;=0),"",D16*G16*H16*I16/1000000))</x:f>
      </x:c>
      <x:c r="K16" s="4"/>
      <x:c r="L16" s="10" t="str">
        <x:f>IF(C16="","",IF(A16="","Add item ID",IF(COUNTIF($A$2:$A$205,A16)&gt;1,"Duplicate item ID",IF(OR(NOT(ISNUMBER(D16)),D16&lt;1),"Check quantity",IF(AND(F16&lt;&gt;"",COUNTIF(Boxes!$A$2:$A$205,F16)=0),"Box missing from Boxes",IF(AND(COUNT(G16:I16)&gt;0,COUNT(G16:I16)&lt;3),"Complete all dimensions","OK"))))))</x:f>
      </x:c>
    </x:row>
    <x:row r="17" ht="24" customHeight="1">
      <x:c r="A17" s="4"/>
      <x:c r="B17" s="4"/>
      <x:c r="C17" s="4"/>
      <x:c r="D17" s="4"/>
      <x:c r="E17" s="4"/>
      <x:c r="F17" s="12"/>
      <x:c r="G17" s="4"/>
      <x:c r="H17" s="4"/>
      <x:c r="I17" s="4"/>
      <x:c r="J17" s="11" t="str">
        <x:f>IF(C17="","",IF(OR(COUNT(D17,G17:I17)&lt;4,D17&lt;1,G17&lt;=0,H17&lt;=0,I17&lt;=0),"",D17*G17*H17*I17/1000000))</x:f>
      </x:c>
      <x:c r="K17" s="4"/>
      <x:c r="L17" s="10" t="str">
        <x:f>IF(C17="","",IF(A17="","Add item ID",IF(COUNTIF($A$2:$A$205,A17)&gt;1,"Duplicate item ID",IF(OR(NOT(ISNUMBER(D17)),D17&lt;1),"Check quantity",IF(AND(F17&lt;&gt;"",COUNTIF(Boxes!$A$2:$A$205,F17)=0),"Box missing from Boxes",IF(AND(COUNT(G17:I17)&gt;0,COUNT(G17:I17)&lt;3),"Complete all dimensions","OK"))))))</x:f>
      </x:c>
    </x:row>
    <x:row r="18" ht="24" customHeight="1">
      <x:c r="A18" s="4"/>
      <x:c r="B18" s="4"/>
      <x:c r="C18" s="4"/>
      <x:c r="D18" s="4"/>
      <x:c r="E18" s="4"/>
      <x:c r="F18" s="12"/>
      <x:c r="G18" s="4"/>
      <x:c r="H18" s="4"/>
      <x:c r="I18" s="4"/>
      <x:c r="J18" s="11" t="str">
        <x:f>IF(C18="","",IF(OR(COUNT(D18,G18:I18)&lt;4,D18&lt;1,G18&lt;=0,H18&lt;=0,I18&lt;=0),"",D18*G18*H18*I18/1000000))</x:f>
      </x:c>
      <x:c r="K18" s="4"/>
      <x:c r="L18" s="10" t="str">
        <x:f>IF(C18="","",IF(A18="","Add item ID",IF(COUNTIF($A$2:$A$205,A18)&gt;1,"Duplicate item ID",IF(OR(NOT(ISNUMBER(D18)),D18&lt;1),"Check quantity",IF(AND(F18&lt;&gt;"",COUNTIF(Boxes!$A$2:$A$205,F18)=0),"Box missing from Boxes",IF(AND(COUNT(G18:I18)&gt;0,COUNT(G18:I18)&lt;3),"Complete all dimensions","OK"))))))</x:f>
      </x:c>
    </x:row>
    <x:row r="19" ht="24" customHeight="1">
      <x:c r="A19" s="4"/>
      <x:c r="B19" s="4"/>
      <x:c r="C19" s="4"/>
      <x:c r="D19" s="4"/>
      <x:c r="E19" s="4"/>
      <x:c r="F19" s="12"/>
      <x:c r="G19" s="4"/>
      <x:c r="H19" s="4"/>
      <x:c r="I19" s="4"/>
      <x:c r="J19" s="11" t="str">
        <x:f>IF(C19="","",IF(OR(COUNT(D19,G19:I19)&lt;4,D19&lt;1,G19&lt;=0,H19&lt;=0,I19&lt;=0),"",D19*G19*H19*I19/1000000))</x:f>
      </x:c>
      <x:c r="K19" s="4"/>
      <x:c r="L19" s="10" t="str">
        <x:f>IF(C19="","",IF(A19="","Add item ID",IF(COUNTIF($A$2:$A$205,A19)&gt;1,"Duplicate item ID",IF(OR(NOT(ISNUMBER(D19)),D19&lt;1),"Check quantity",IF(AND(F19&lt;&gt;"",COUNTIF(Boxes!$A$2:$A$205,F19)=0),"Box missing from Boxes",IF(AND(COUNT(G19:I19)&gt;0,COUNT(G19:I19)&lt;3),"Complete all dimensions","OK"))))))</x:f>
      </x:c>
    </x:row>
    <x:row r="20" ht="24" customHeight="1">
      <x:c r="A20" s="4"/>
      <x:c r="B20" s="4"/>
      <x:c r="C20" s="4"/>
      <x:c r="D20" s="4"/>
      <x:c r="E20" s="4"/>
      <x:c r="F20" s="12"/>
      <x:c r="G20" s="4"/>
      <x:c r="H20" s="4"/>
      <x:c r="I20" s="4"/>
      <x:c r="J20" s="11" t="str">
        <x:f>IF(C20="","",IF(OR(COUNT(D20,G20:I20)&lt;4,D20&lt;1,G20&lt;=0,H20&lt;=0,I20&lt;=0),"",D20*G20*H20*I20/1000000))</x:f>
      </x:c>
      <x:c r="K20" s="4"/>
      <x:c r="L20" s="10" t="str">
        <x:f>IF(C20="","",IF(A20="","Add item ID",IF(COUNTIF($A$2:$A$205,A20)&gt;1,"Duplicate item ID",IF(OR(NOT(ISNUMBER(D20)),D20&lt;1),"Check quantity",IF(AND(F20&lt;&gt;"",COUNTIF(Boxes!$A$2:$A$205,F20)=0),"Box missing from Boxes",IF(AND(COUNT(G20:I20)&gt;0,COUNT(G20:I20)&lt;3),"Complete all dimensions","OK"))))))</x:f>
      </x:c>
    </x:row>
    <x:row r="21" ht="24" customHeight="1">
      <x:c r="A21" s="4"/>
      <x:c r="B21" s="4"/>
      <x:c r="C21" s="4"/>
      <x:c r="D21" s="4"/>
      <x:c r="E21" s="4"/>
      <x:c r="F21" s="12"/>
      <x:c r="G21" s="4"/>
      <x:c r="H21" s="4"/>
      <x:c r="I21" s="4"/>
      <x:c r="J21" s="11" t="str">
        <x:f>IF(C21="","",IF(OR(COUNT(D21,G21:I21)&lt;4,D21&lt;1,G21&lt;=0,H21&lt;=0,I21&lt;=0),"",D21*G21*H21*I21/1000000))</x:f>
      </x:c>
      <x:c r="K21" s="4"/>
      <x:c r="L21" s="10" t="str">
        <x:f>IF(C21="","",IF(A21="","Add item ID",IF(COUNTIF($A$2:$A$205,A21)&gt;1,"Duplicate item ID",IF(OR(NOT(ISNUMBER(D21)),D21&lt;1),"Check quantity",IF(AND(F21&lt;&gt;"",COUNTIF(Boxes!$A$2:$A$205,F21)=0),"Box missing from Boxes",IF(AND(COUNT(G21:I21)&gt;0,COUNT(G21:I21)&lt;3),"Complete all dimensions","OK"))))))</x:f>
      </x:c>
    </x:row>
    <x:row r="22" ht="24" customHeight="1">
      <x:c r="A22" s="4"/>
      <x:c r="B22" s="4"/>
      <x:c r="C22" s="4"/>
      <x:c r="D22" s="4"/>
      <x:c r="E22" s="4"/>
      <x:c r="F22" s="12"/>
      <x:c r="G22" s="4"/>
      <x:c r="H22" s="4"/>
      <x:c r="I22" s="4"/>
      <x:c r="J22" s="11" t="str">
        <x:f>IF(C22="","",IF(OR(COUNT(D22,G22:I22)&lt;4,D22&lt;1,G22&lt;=0,H22&lt;=0,I22&lt;=0),"",D22*G22*H22*I22/1000000))</x:f>
      </x:c>
      <x:c r="K22" s="4"/>
      <x:c r="L22" s="10" t="str">
        <x:f>IF(C22="","",IF(A22="","Add item ID",IF(COUNTIF($A$2:$A$205,A22)&gt;1,"Duplicate item ID",IF(OR(NOT(ISNUMBER(D22)),D22&lt;1),"Check quantity",IF(AND(F22&lt;&gt;"",COUNTIF(Boxes!$A$2:$A$205,F22)=0),"Box missing from Boxes",IF(AND(COUNT(G22:I22)&gt;0,COUNT(G22:I22)&lt;3),"Complete all dimensions","OK"))))))</x:f>
      </x:c>
    </x:row>
    <x:row r="23" ht="24" customHeight="1">
      <x:c r="A23" s="4"/>
      <x:c r="B23" s="4"/>
      <x:c r="C23" s="4"/>
      <x:c r="D23" s="4"/>
      <x:c r="E23" s="4"/>
      <x:c r="F23" s="12"/>
      <x:c r="G23" s="4"/>
      <x:c r="H23" s="4"/>
      <x:c r="I23" s="4"/>
      <x:c r="J23" s="11" t="str">
        <x:f>IF(C23="","",IF(OR(COUNT(D23,G23:I23)&lt;4,D23&lt;1,G23&lt;=0,H23&lt;=0,I23&lt;=0),"",D23*G23*H23*I23/1000000))</x:f>
      </x:c>
      <x:c r="K23" s="4"/>
      <x:c r="L23" s="10" t="str">
        <x:f>IF(C23="","",IF(A23="","Add item ID",IF(COUNTIF($A$2:$A$205,A23)&gt;1,"Duplicate item ID",IF(OR(NOT(ISNUMBER(D23)),D23&lt;1),"Check quantity",IF(AND(F23&lt;&gt;"",COUNTIF(Boxes!$A$2:$A$205,F23)=0),"Box missing from Boxes",IF(AND(COUNT(G23:I23)&gt;0,COUNT(G23:I23)&lt;3),"Complete all dimensions","OK"))))))</x:f>
      </x:c>
    </x:row>
    <x:row r="24" ht="24" customHeight="1">
      <x:c r="A24" s="4"/>
      <x:c r="B24" s="4"/>
      <x:c r="C24" s="4"/>
      <x:c r="D24" s="4"/>
      <x:c r="E24" s="4"/>
      <x:c r="F24" s="12"/>
      <x:c r="G24" s="4"/>
      <x:c r="H24" s="4"/>
      <x:c r="I24" s="4"/>
      <x:c r="J24" s="11" t="str">
        <x:f>IF(C24="","",IF(OR(COUNT(D24,G24:I24)&lt;4,D24&lt;1,G24&lt;=0,H24&lt;=0,I24&lt;=0),"",D24*G24*H24*I24/1000000))</x:f>
      </x:c>
      <x:c r="K24" s="4"/>
      <x:c r="L24" s="10" t="str">
        <x:f>IF(C24="","",IF(A24="","Add item ID",IF(COUNTIF($A$2:$A$205,A24)&gt;1,"Duplicate item ID",IF(OR(NOT(ISNUMBER(D24)),D24&lt;1),"Check quantity",IF(AND(F24&lt;&gt;"",COUNTIF(Boxes!$A$2:$A$205,F24)=0),"Box missing from Boxes",IF(AND(COUNT(G24:I24)&gt;0,COUNT(G24:I24)&lt;3),"Complete all dimensions","OK"))))))</x:f>
      </x:c>
    </x:row>
    <x:row r="25" ht="24" customHeight="1">
      <x:c r="A25" s="4"/>
      <x:c r="B25" s="4"/>
      <x:c r="C25" s="4"/>
      <x:c r="D25" s="4"/>
      <x:c r="E25" s="4"/>
      <x:c r="F25" s="12"/>
      <x:c r="G25" s="4"/>
      <x:c r="H25" s="4"/>
      <x:c r="I25" s="4"/>
      <x:c r="J25" s="11" t="str">
        <x:f>IF(C25="","",IF(OR(COUNT(D25,G25:I25)&lt;4,D25&lt;1,G25&lt;=0,H25&lt;=0,I25&lt;=0),"",D25*G25*H25*I25/1000000))</x:f>
      </x:c>
      <x:c r="K25" s="4"/>
      <x:c r="L25" s="10" t="str">
        <x:f>IF(C25="","",IF(A25="","Add item ID",IF(COUNTIF($A$2:$A$205,A25)&gt;1,"Duplicate item ID",IF(OR(NOT(ISNUMBER(D25)),D25&lt;1),"Check quantity",IF(AND(F25&lt;&gt;"",COUNTIF(Boxes!$A$2:$A$205,F25)=0),"Box missing from Boxes",IF(AND(COUNT(G25:I25)&gt;0,COUNT(G25:I25)&lt;3),"Complete all dimensions","OK"))))))</x:f>
      </x:c>
    </x:row>
    <x:row r="26" ht="24" customHeight="1">
      <x:c r="A26" s="4"/>
      <x:c r="B26" s="4"/>
      <x:c r="C26" s="4"/>
      <x:c r="D26" s="4"/>
      <x:c r="E26" s="4"/>
      <x:c r="F26" s="12"/>
      <x:c r="G26" s="4"/>
      <x:c r="H26" s="4"/>
      <x:c r="I26" s="4"/>
      <x:c r="J26" s="11" t="str">
        <x:f>IF(C26="","",IF(OR(COUNT(D26,G26:I26)&lt;4,D26&lt;1,G26&lt;=0,H26&lt;=0,I26&lt;=0),"",D26*G26*H26*I26/1000000))</x:f>
      </x:c>
      <x:c r="K26" s="4"/>
      <x:c r="L26" s="10" t="str">
        <x:f>IF(C26="","",IF(A26="","Add item ID",IF(COUNTIF($A$2:$A$205,A26)&gt;1,"Duplicate item ID",IF(OR(NOT(ISNUMBER(D26)),D26&lt;1),"Check quantity",IF(AND(F26&lt;&gt;"",COUNTIF(Boxes!$A$2:$A$205,F26)=0),"Box missing from Boxes",IF(AND(COUNT(G26:I26)&gt;0,COUNT(G26:I26)&lt;3),"Complete all dimensions","OK"))))))</x:f>
      </x:c>
    </x:row>
    <x:row r="27" ht="24" customHeight="1">
      <x:c r="A27" s="4"/>
      <x:c r="B27" s="4"/>
      <x:c r="C27" s="4"/>
      <x:c r="D27" s="4"/>
      <x:c r="E27" s="4"/>
      <x:c r="F27" s="12"/>
      <x:c r="G27" s="4"/>
      <x:c r="H27" s="4"/>
      <x:c r="I27" s="4"/>
      <x:c r="J27" s="11" t="str">
        <x:f>IF(C27="","",IF(OR(COUNT(D27,G27:I27)&lt;4,D27&lt;1,G27&lt;=0,H27&lt;=0,I27&lt;=0),"",D27*G27*H27*I27/1000000))</x:f>
      </x:c>
      <x:c r="K27" s="4"/>
      <x:c r="L27" s="10" t="str">
        <x:f>IF(C27="","",IF(A27="","Add item ID",IF(COUNTIF($A$2:$A$205,A27)&gt;1,"Duplicate item ID",IF(OR(NOT(ISNUMBER(D27)),D27&lt;1),"Check quantity",IF(AND(F27&lt;&gt;"",COUNTIF(Boxes!$A$2:$A$205,F27)=0),"Box missing from Boxes",IF(AND(COUNT(G27:I27)&gt;0,COUNT(G27:I27)&lt;3),"Complete all dimensions","OK"))))))</x:f>
      </x:c>
    </x:row>
    <x:row r="28" ht="24" customHeight="1">
      <x:c r="A28" s="4"/>
      <x:c r="B28" s="4"/>
      <x:c r="C28" s="4"/>
      <x:c r="D28" s="4"/>
      <x:c r="E28" s="4"/>
      <x:c r="F28" s="12"/>
      <x:c r="G28" s="4"/>
      <x:c r="H28" s="4"/>
      <x:c r="I28" s="4"/>
      <x:c r="J28" s="11" t="str">
        <x:f>IF(C28="","",IF(OR(COUNT(D28,G28:I28)&lt;4,D28&lt;1,G28&lt;=0,H28&lt;=0,I28&lt;=0),"",D28*G28*H28*I28/1000000))</x:f>
      </x:c>
      <x:c r="K28" s="4"/>
      <x:c r="L28" s="10" t="str">
        <x:f>IF(C28="","",IF(A28="","Add item ID",IF(COUNTIF($A$2:$A$205,A28)&gt;1,"Duplicate item ID",IF(OR(NOT(ISNUMBER(D28)),D28&lt;1),"Check quantity",IF(AND(F28&lt;&gt;"",COUNTIF(Boxes!$A$2:$A$205,F28)=0),"Box missing from Boxes",IF(AND(COUNT(G28:I28)&gt;0,COUNT(G28:I28)&lt;3),"Complete all dimensions","OK"))))))</x:f>
      </x:c>
    </x:row>
    <x:row r="29" ht="24" customHeight="1">
      <x:c r="A29" s="4"/>
      <x:c r="B29" s="4"/>
      <x:c r="C29" s="4"/>
      <x:c r="D29" s="4"/>
      <x:c r="E29" s="4"/>
      <x:c r="F29" s="12"/>
      <x:c r="G29" s="4"/>
      <x:c r="H29" s="4"/>
      <x:c r="I29" s="4"/>
      <x:c r="J29" s="11" t="str">
        <x:f>IF(C29="","",IF(OR(COUNT(D29,G29:I29)&lt;4,D29&lt;1,G29&lt;=0,H29&lt;=0,I29&lt;=0),"",D29*G29*H29*I29/1000000))</x:f>
      </x:c>
      <x:c r="K29" s="4"/>
      <x:c r="L29" s="10" t="str">
        <x:f>IF(C29="","",IF(A29="","Add item ID",IF(COUNTIF($A$2:$A$205,A29)&gt;1,"Duplicate item ID",IF(OR(NOT(ISNUMBER(D29)),D29&lt;1),"Check quantity",IF(AND(F29&lt;&gt;"",COUNTIF(Boxes!$A$2:$A$205,F29)=0),"Box missing from Boxes",IF(AND(COUNT(G29:I29)&gt;0,COUNT(G29:I29)&lt;3),"Complete all dimensions","OK"))))))</x:f>
      </x:c>
    </x:row>
    <x:row r="30" ht="24" customHeight="1">
      <x:c r="A30" s="4"/>
      <x:c r="B30" s="4"/>
      <x:c r="C30" s="4"/>
      <x:c r="D30" s="4"/>
      <x:c r="E30" s="4"/>
      <x:c r="F30" s="12"/>
      <x:c r="G30" s="4"/>
      <x:c r="H30" s="4"/>
      <x:c r="I30" s="4"/>
      <x:c r="J30" s="11" t="str">
        <x:f>IF(C30="","",IF(OR(COUNT(D30,G30:I30)&lt;4,D30&lt;1,G30&lt;=0,H30&lt;=0,I30&lt;=0),"",D30*G30*H30*I30/1000000))</x:f>
      </x:c>
      <x:c r="K30" s="4"/>
      <x:c r="L30" s="10" t="str">
        <x:f>IF(C30="","",IF(A30="","Add item ID",IF(COUNTIF($A$2:$A$205,A30)&gt;1,"Duplicate item ID",IF(OR(NOT(ISNUMBER(D30)),D30&lt;1),"Check quantity",IF(AND(F30&lt;&gt;"",COUNTIF(Boxes!$A$2:$A$205,F30)=0),"Box missing from Boxes",IF(AND(COUNT(G30:I30)&gt;0,COUNT(G30:I30)&lt;3),"Complete all dimensions","OK"))))))</x:f>
      </x:c>
    </x:row>
    <x:row r="31" ht="24" customHeight="1">
      <x:c r="A31" s="4"/>
      <x:c r="B31" s="4"/>
      <x:c r="C31" s="4"/>
      <x:c r="D31" s="4"/>
      <x:c r="E31" s="4"/>
      <x:c r="F31" s="12"/>
      <x:c r="G31" s="4"/>
      <x:c r="H31" s="4"/>
      <x:c r="I31" s="4"/>
      <x:c r="J31" s="11" t="str">
        <x:f>IF(C31="","",IF(OR(COUNT(D31,G31:I31)&lt;4,D31&lt;1,G31&lt;=0,H31&lt;=0,I31&lt;=0),"",D31*G31*H31*I31/1000000))</x:f>
      </x:c>
      <x:c r="K31" s="4"/>
      <x:c r="L31" s="10" t="str">
        <x:f>IF(C31="","",IF(A31="","Add item ID",IF(COUNTIF($A$2:$A$205,A31)&gt;1,"Duplicate item ID",IF(OR(NOT(ISNUMBER(D31)),D31&lt;1),"Check quantity",IF(AND(F31&lt;&gt;"",COUNTIF(Boxes!$A$2:$A$205,F31)=0),"Box missing from Boxes",IF(AND(COUNT(G31:I31)&gt;0,COUNT(G31:I31)&lt;3),"Complete all dimensions","OK"))))))</x:f>
      </x:c>
    </x:row>
    <x:row r="32" ht="24" customHeight="1">
      <x:c r="A32" s="4"/>
      <x:c r="B32" s="4"/>
      <x:c r="C32" s="4"/>
      <x:c r="D32" s="4"/>
      <x:c r="E32" s="4"/>
      <x:c r="F32" s="12"/>
      <x:c r="G32" s="4"/>
      <x:c r="H32" s="4"/>
      <x:c r="I32" s="4"/>
      <x:c r="J32" s="11" t="str">
        <x:f>IF(C32="","",IF(OR(COUNT(D32,G32:I32)&lt;4,D32&lt;1,G32&lt;=0,H32&lt;=0,I32&lt;=0),"",D32*G32*H32*I32/1000000))</x:f>
      </x:c>
      <x:c r="K32" s="4"/>
      <x:c r="L32" s="10" t="str">
        <x:f>IF(C32="","",IF(A32="","Add item ID",IF(COUNTIF($A$2:$A$205,A32)&gt;1,"Duplicate item ID",IF(OR(NOT(ISNUMBER(D32)),D32&lt;1),"Check quantity",IF(AND(F32&lt;&gt;"",COUNTIF(Boxes!$A$2:$A$205,F32)=0),"Box missing from Boxes",IF(AND(COUNT(G32:I32)&gt;0,COUNT(G32:I32)&lt;3),"Complete all dimensions","OK"))))))</x:f>
      </x:c>
    </x:row>
    <x:row r="33" ht="24" customHeight="1">
      <x:c r="A33" s="4"/>
      <x:c r="B33" s="4"/>
      <x:c r="C33" s="4"/>
      <x:c r="D33" s="4"/>
      <x:c r="E33" s="4"/>
      <x:c r="F33" s="12"/>
      <x:c r="G33" s="4"/>
      <x:c r="H33" s="4"/>
      <x:c r="I33" s="4"/>
      <x:c r="J33" s="11" t="str">
        <x:f>IF(C33="","",IF(OR(COUNT(D33,G33:I33)&lt;4,D33&lt;1,G33&lt;=0,H33&lt;=0,I33&lt;=0),"",D33*G33*H33*I33/1000000))</x:f>
      </x:c>
      <x:c r="K33" s="4"/>
      <x:c r="L33" s="10" t="str">
        <x:f>IF(C33="","",IF(A33="","Add item ID",IF(COUNTIF($A$2:$A$205,A33)&gt;1,"Duplicate item ID",IF(OR(NOT(ISNUMBER(D33)),D33&lt;1),"Check quantity",IF(AND(F33&lt;&gt;"",COUNTIF(Boxes!$A$2:$A$205,F33)=0),"Box missing from Boxes",IF(AND(COUNT(G33:I33)&gt;0,COUNT(G33:I33)&lt;3),"Complete all dimensions","OK"))))))</x:f>
      </x:c>
    </x:row>
    <x:row r="34" ht="24" customHeight="1">
      <x:c r="A34" s="4"/>
      <x:c r="B34" s="4"/>
      <x:c r="C34" s="4"/>
      <x:c r="D34" s="4"/>
      <x:c r="E34" s="4"/>
      <x:c r="F34" s="12"/>
      <x:c r="G34" s="4"/>
      <x:c r="H34" s="4"/>
      <x:c r="I34" s="4"/>
      <x:c r="J34" s="11" t="str">
        <x:f>IF(C34="","",IF(OR(COUNT(D34,G34:I34)&lt;4,D34&lt;1,G34&lt;=0,H34&lt;=0,I34&lt;=0),"",D34*G34*H34*I34/1000000))</x:f>
      </x:c>
      <x:c r="K34" s="4"/>
      <x:c r="L34" s="10" t="str">
        <x:f>IF(C34="","",IF(A34="","Add item ID",IF(COUNTIF($A$2:$A$205,A34)&gt;1,"Duplicate item ID",IF(OR(NOT(ISNUMBER(D34)),D34&lt;1),"Check quantity",IF(AND(F34&lt;&gt;"",COUNTIF(Boxes!$A$2:$A$205,F34)=0),"Box missing from Boxes",IF(AND(COUNT(G34:I34)&gt;0,COUNT(G34:I34)&lt;3),"Complete all dimensions","OK"))))))</x:f>
      </x:c>
    </x:row>
    <x:row r="35" ht="24" customHeight="1">
      <x:c r="A35" s="4"/>
      <x:c r="B35" s="4"/>
      <x:c r="C35" s="4"/>
      <x:c r="D35" s="4"/>
      <x:c r="E35" s="4"/>
      <x:c r="F35" s="12"/>
      <x:c r="G35" s="4"/>
      <x:c r="H35" s="4"/>
      <x:c r="I35" s="4"/>
      <x:c r="J35" s="11" t="str">
        <x:f>IF(C35="","",IF(OR(COUNT(D35,G35:I35)&lt;4,D35&lt;1,G35&lt;=0,H35&lt;=0,I35&lt;=0),"",D35*G35*H35*I35/1000000))</x:f>
      </x:c>
      <x:c r="K35" s="4"/>
      <x:c r="L35" s="10" t="str">
        <x:f>IF(C35="","",IF(A35="","Add item ID",IF(COUNTIF($A$2:$A$205,A35)&gt;1,"Duplicate item ID",IF(OR(NOT(ISNUMBER(D35)),D35&lt;1),"Check quantity",IF(AND(F35&lt;&gt;"",COUNTIF(Boxes!$A$2:$A$205,F35)=0),"Box missing from Boxes",IF(AND(COUNT(G35:I35)&gt;0,COUNT(G35:I35)&lt;3),"Complete all dimensions","OK"))))))</x:f>
      </x:c>
    </x:row>
    <x:row r="36" ht="24" customHeight="1">
      <x:c r="A36" s="4"/>
      <x:c r="B36" s="4"/>
      <x:c r="C36" s="4"/>
      <x:c r="D36" s="4"/>
      <x:c r="E36" s="4"/>
      <x:c r="F36" s="12"/>
      <x:c r="G36" s="4"/>
      <x:c r="H36" s="4"/>
      <x:c r="I36" s="4"/>
      <x:c r="J36" s="11" t="str">
        <x:f>IF(C36="","",IF(OR(COUNT(D36,G36:I36)&lt;4,D36&lt;1,G36&lt;=0,H36&lt;=0,I36&lt;=0),"",D36*G36*H36*I36/1000000))</x:f>
      </x:c>
      <x:c r="K36" s="4"/>
      <x:c r="L36" s="10" t="str">
        <x:f>IF(C36="","",IF(A36="","Add item ID",IF(COUNTIF($A$2:$A$205,A36)&gt;1,"Duplicate item ID",IF(OR(NOT(ISNUMBER(D36)),D36&lt;1),"Check quantity",IF(AND(F36&lt;&gt;"",COUNTIF(Boxes!$A$2:$A$205,F36)=0),"Box missing from Boxes",IF(AND(COUNT(G36:I36)&gt;0,COUNT(G36:I36)&lt;3),"Complete all dimensions","OK"))))))</x:f>
      </x:c>
    </x:row>
    <x:row r="37" ht="24" customHeight="1">
      <x:c r="A37" s="4"/>
      <x:c r="B37" s="4"/>
      <x:c r="C37" s="4"/>
      <x:c r="D37" s="4"/>
      <x:c r="E37" s="4"/>
      <x:c r="F37" s="12"/>
      <x:c r="G37" s="4"/>
      <x:c r="H37" s="4"/>
      <x:c r="I37" s="4"/>
      <x:c r="J37" s="11" t="str">
        <x:f>IF(C37="","",IF(OR(COUNT(D37,G37:I37)&lt;4,D37&lt;1,G37&lt;=0,H37&lt;=0,I37&lt;=0),"",D37*G37*H37*I37/1000000))</x:f>
      </x:c>
      <x:c r="K37" s="4"/>
      <x:c r="L37" s="10" t="str">
        <x:f>IF(C37="","",IF(A37="","Add item ID",IF(COUNTIF($A$2:$A$205,A37)&gt;1,"Duplicate item ID",IF(OR(NOT(ISNUMBER(D37)),D37&lt;1),"Check quantity",IF(AND(F37&lt;&gt;"",COUNTIF(Boxes!$A$2:$A$205,F37)=0),"Box missing from Boxes",IF(AND(COUNT(G37:I37)&gt;0,COUNT(G37:I37)&lt;3),"Complete all dimensions","OK"))))))</x:f>
      </x:c>
    </x:row>
    <x:row r="38" ht="24" customHeight="1">
      <x:c r="A38" s="4"/>
      <x:c r="B38" s="4"/>
      <x:c r="C38" s="4"/>
      <x:c r="D38" s="4"/>
      <x:c r="E38" s="4"/>
      <x:c r="F38" s="12"/>
      <x:c r="G38" s="4"/>
      <x:c r="H38" s="4"/>
      <x:c r="I38" s="4"/>
      <x:c r="J38" s="11" t="str">
        <x:f>IF(C38="","",IF(OR(COUNT(D38,G38:I38)&lt;4,D38&lt;1,G38&lt;=0,H38&lt;=0,I38&lt;=0),"",D38*G38*H38*I38/1000000))</x:f>
      </x:c>
      <x:c r="K38" s="4"/>
      <x:c r="L38" s="10" t="str">
        <x:f>IF(C38="","",IF(A38="","Add item ID",IF(COUNTIF($A$2:$A$205,A38)&gt;1,"Duplicate item ID",IF(OR(NOT(ISNUMBER(D38)),D38&lt;1),"Check quantity",IF(AND(F38&lt;&gt;"",COUNTIF(Boxes!$A$2:$A$205,F38)=0),"Box missing from Boxes",IF(AND(COUNT(G38:I38)&gt;0,COUNT(G38:I38)&lt;3),"Complete all dimensions","OK"))))))</x:f>
      </x:c>
    </x:row>
    <x:row r="39" ht="24" customHeight="1">
      <x:c r="A39" s="4"/>
      <x:c r="B39" s="4"/>
      <x:c r="C39" s="4"/>
      <x:c r="D39" s="4"/>
      <x:c r="E39" s="4"/>
      <x:c r="F39" s="12"/>
      <x:c r="G39" s="4"/>
      <x:c r="H39" s="4"/>
      <x:c r="I39" s="4"/>
      <x:c r="J39" s="11" t="str">
        <x:f>IF(C39="","",IF(OR(COUNT(D39,G39:I39)&lt;4,D39&lt;1,G39&lt;=0,H39&lt;=0,I39&lt;=0),"",D39*G39*H39*I39/1000000))</x:f>
      </x:c>
      <x:c r="K39" s="4"/>
      <x:c r="L39" s="10" t="str">
        <x:f>IF(C39="","",IF(A39="","Add item ID",IF(COUNTIF($A$2:$A$205,A39)&gt;1,"Duplicate item ID",IF(OR(NOT(ISNUMBER(D39)),D39&lt;1),"Check quantity",IF(AND(F39&lt;&gt;"",COUNTIF(Boxes!$A$2:$A$205,F39)=0),"Box missing from Boxes",IF(AND(COUNT(G39:I39)&gt;0,COUNT(G39:I39)&lt;3),"Complete all dimensions","OK"))))))</x:f>
      </x:c>
    </x:row>
    <x:row r="40" ht="24" customHeight="1">
      <x:c r="A40" s="4"/>
      <x:c r="B40" s="4"/>
      <x:c r="C40" s="4"/>
      <x:c r="D40" s="4"/>
      <x:c r="E40" s="4"/>
      <x:c r="F40" s="12"/>
      <x:c r="G40" s="4"/>
      <x:c r="H40" s="4"/>
      <x:c r="I40" s="4"/>
      <x:c r="J40" s="11" t="str">
        <x:f>IF(C40="","",IF(OR(COUNT(D40,G40:I40)&lt;4,D40&lt;1,G40&lt;=0,H40&lt;=0,I40&lt;=0),"",D40*G40*H40*I40/1000000))</x:f>
      </x:c>
      <x:c r="K40" s="4"/>
      <x:c r="L40" s="10" t="str">
        <x:f>IF(C40="","",IF(A40="","Add item ID",IF(COUNTIF($A$2:$A$205,A40)&gt;1,"Duplicate item ID",IF(OR(NOT(ISNUMBER(D40)),D40&lt;1),"Check quantity",IF(AND(F40&lt;&gt;"",COUNTIF(Boxes!$A$2:$A$205,F40)=0),"Box missing from Boxes",IF(AND(COUNT(G40:I40)&gt;0,COUNT(G40:I40)&lt;3),"Complete all dimensions","OK"))))))</x:f>
      </x:c>
    </x:row>
    <x:row r="41" ht="24" customHeight="1">
      <x:c r="A41" s="4"/>
      <x:c r="B41" s="4"/>
      <x:c r="C41" s="4"/>
      <x:c r="D41" s="4"/>
      <x:c r="E41" s="4"/>
      <x:c r="F41" s="12"/>
      <x:c r="G41" s="4"/>
      <x:c r="H41" s="4"/>
      <x:c r="I41" s="4"/>
      <x:c r="J41" s="11" t="str">
        <x:f>IF(C41="","",IF(OR(COUNT(D41,G41:I41)&lt;4,D41&lt;1,G41&lt;=0,H41&lt;=0,I41&lt;=0),"",D41*G41*H41*I41/1000000))</x:f>
      </x:c>
      <x:c r="K41" s="4"/>
      <x:c r="L41" s="10" t="str">
        <x:f>IF(C41="","",IF(A41="","Add item ID",IF(COUNTIF($A$2:$A$205,A41)&gt;1,"Duplicate item ID",IF(OR(NOT(ISNUMBER(D41)),D41&lt;1),"Check quantity",IF(AND(F41&lt;&gt;"",COUNTIF(Boxes!$A$2:$A$205,F41)=0),"Box missing from Boxes",IF(AND(COUNT(G41:I41)&gt;0,COUNT(G41:I41)&lt;3),"Complete all dimensions","OK"))))))</x:f>
      </x:c>
    </x:row>
    <x:row r="42" ht="24" customHeight="1">
      <x:c r="A42" s="4"/>
      <x:c r="B42" s="4"/>
      <x:c r="C42" s="4"/>
      <x:c r="D42" s="4"/>
      <x:c r="E42" s="4"/>
      <x:c r="F42" s="12"/>
      <x:c r="G42" s="4"/>
      <x:c r="H42" s="4"/>
      <x:c r="I42" s="4"/>
      <x:c r="J42" s="11" t="str">
        <x:f>IF(C42="","",IF(OR(COUNT(D42,G42:I42)&lt;4,D42&lt;1,G42&lt;=0,H42&lt;=0,I42&lt;=0),"",D42*G42*H42*I42/1000000))</x:f>
      </x:c>
      <x:c r="K42" s="4"/>
      <x:c r="L42" s="10" t="str">
        <x:f>IF(C42="","",IF(A42="","Add item ID",IF(COUNTIF($A$2:$A$205,A42)&gt;1,"Duplicate item ID",IF(OR(NOT(ISNUMBER(D42)),D42&lt;1),"Check quantity",IF(AND(F42&lt;&gt;"",COUNTIF(Boxes!$A$2:$A$205,F42)=0),"Box missing from Boxes",IF(AND(COUNT(G42:I42)&gt;0,COUNT(G42:I42)&lt;3),"Complete all dimensions","OK"))))))</x:f>
      </x:c>
    </x:row>
    <x:row r="43" ht="24" customHeight="1">
      <x:c r="A43" s="4"/>
      <x:c r="B43" s="4"/>
      <x:c r="C43" s="4"/>
      <x:c r="D43" s="4"/>
      <x:c r="E43" s="4"/>
      <x:c r="F43" s="12"/>
      <x:c r="G43" s="4"/>
      <x:c r="H43" s="4"/>
      <x:c r="I43" s="4"/>
      <x:c r="J43" s="11" t="str">
        <x:f>IF(C43="","",IF(OR(COUNT(D43,G43:I43)&lt;4,D43&lt;1,G43&lt;=0,H43&lt;=0,I43&lt;=0),"",D43*G43*H43*I43/1000000))</x:f>
      </x:c>
      <x:c r="K43" s="4"/>
      <x:c r="L43" s="10" t="str">
        <x:f>IF(C43="","",IF(A43="","Add item ID",IF(COUNTIF($A$2:$A$205,A43)&gt;1,"Duplicate item ID",IF(OR(NOT(ISNUMBER(D43)),D43&lt;1),"Check quantity",IF(AND(F43&lt;&gt;"",COUNTIF(Boxes!$A$2:$A$205,F43)=0),"Box missing from Boxes",IF(AND(COUNT(G43:I43)&gt;0,COUNT(G43:I43)&lt;3),"Complete all dimensions","OK"))))))</x:f>
      </x:c>
    </x:row>
    <x:row r="44" ht="24" customHeight="1">
      <x:c r="A44" s="4"/>
      <x:c r="B44" s="4"/>
      <x:c r="C44" s="4"/>
      <x:c r="D44" s="4"/>
      <x:c r="E44" s="4"/>
      <x:c r="F44" s="12"/>
      <x:c r="G44" s="4"/>
      <x:c r="H44" s="4"/>
      <x:c r="I44" s="4"/>
      <x:c r="J44" s="11" t="str">
        <x:f>IF(C44="","",IF(OR(COUNT(D44,G44:I44)&lt;4,D44&lt;1,G44&lt;=0,H44&lt;=0,I44&lt;=0),"",D44*G44*H44*I44/1000000))</x:f>
      </x:c>
      <x:c r="K44" s="4"/>
      <x:c r="L44" s="10" t="str">
        <x:f>IF(C44="","",IF(A44="","Add item ID",IF(COUNTIF($A$2:$A$205,A44)&gt;1,"Duplicate item ID",IF(OR(NOT(ISNUMBER(D44)),D44&lt;1),"Check quantity",IF(AND(F44&lt;&gt;"",COUNTIF(Boxes!$A$2:$A$205,F44)=0),"Box missing from Boxes",IF(AND(COUNT(G44:I44)&gt;0,COUNT(G44:I44)&lt;3),"Complete all dimensions","OK"))))))</x:f>
      </x:c>
    </x:row>
    <x:row r="45" ht="24" customHeight="1">
      <x:c r="A45" s="4"/>
      <x:c r="B45" s="4"/>
      <x:c r="C45" s="4"/>
      <x:c r="D45" s="4"/>
      <x:c r="E45" s="4"/>
      <x:c r="F45" s="12"/>
      <x:c r="G45" s="4"/>
      <x:c r="H45" s="4"/>
      <x:c r="I45" s="4"/>
      <x:c r="J45" s="11" t="str">
        <x:f>IF(C45="","",IF(OR(COUNT(D45,G45:I45)&lt;4,D45&lt;1,G45&lt;=0,H45&lt;=0,I45&lt;=0),"",D45*G45*H45*I45/1000000))</x:f>
      </x:c>
      <x:c r="K45" s="4"/>
      <x:c r="L45" s="10" t="str">
        <x:f>IF(C45="","",IF(A45="","Add item ID",IF(COUNTIF($A$2:$A$205,A45)&gt;1,"Duplicate item ID",IF(OR(NOT(ISNUMBER(D45)),D45&lt;1),"Check quantity",IF(AND(F45&lt;&gt;"",COUNTIF(Boxes!$A$2:$A$205,F45)=0),"Box missing from Boxes",IF(AND(COUNT(G45:I45)&gt;0,COUNT(G45:I45)&lt;3),"Complete all dimensions","OK"))))))</x:f>
      </x:c>
    </x:row>
    <x:row r="46" ht="24" customHeight="1">
      <x:c r="A46" s="4"/>
      <x:c r="B46" s="4"/>
      <x:c r="C46" s="4"/>
      <x:c r="D46" s="4"/>
      <x:c r="E46" s="4"/>
      <x:c r="F46" s="12"/>
      <x:c r="G46" s="4"/>
      <x:c r="H46" s="4"/>
      <x:c r="I46" s="4"/>
      <x:c r="J46" s="11" t="str">
        <x:f>IF(C46="","",IF(OR(COUNT(D46,G46:I46)&lt;4,D46&lt;1,G46&lt;=0,H46&lt;=0,I46&lt;=0),"",D46*G46*H46*I46/1000000))</x:f>
      </x:c>
      <x:c r="K46" s="4"/>
      <x:c r="L46" s="10" t="str">
        <x:f>IF(C46="","",IF(A46="","Add item ID",IF(COUNTIF($A$2:$A$205,A46)&gt;1,"Duplicate item ID",IF(OR(NOT(ISNUMBER(D46)),D46&lt;1),"Check quantity",IF(AND(F46&lt;&gt;"",COUNTIF(Boxes!$A$2:$A$205,F46)=0),"Box missing from Boxes",IF(AND(COUNT(G46:I46)&gt;0,COUNT(G46:I46)&lt;3),"Complete all dimensions","OK"))))))</x:f>
      </x:c>
    </x:row>
    <x:row r="47" ht="24" customHeight="1">
      <x:c r="A47" s="4"/>
      <x:c r="B47" s="4"/>
      <x:c r="C47" s="4"/>
      <x:c r="D47" s="4"/>
      <x:c r="E47" s="4"/>
      <x:c r="F47" s="12"/>
      <x:c r="G47" s="4"/>
      <x:c r="H47" s="4"/>
      <x:c r="I47" s="4"/>
      <x:c r="J47" s="11" t="str">
        <x:f>IF(C47="","",IF(OR(COUNT(D47,G47:I47)&lt;4,D47&lt;1,G47&lt;=0,H47&lt;=0,I47&lt;=0),"",D47*G47*H47*I47/1000000))</x:f>
      </x:c>
      <x:c r="K47" s="4"/>
      <x:c r="L47" s="10" t="str">
        <x:f>IF(C47="","",IF(A47="","Add item ID",IF(COUNTIF($A$2:$A$205,A47)&gt;1,"Duplicate item ID",IF(OR(NOT(ISNUMBER(D47)),D47&lt;1),"Check quantity",IF(AND(F47&lt;&gt;"",COUNTIF(Boxes!$A$2:$A$205,F47)=0),"Box missing from Boxes",IF(AND(COUNT(G47:I47)&gt;0,COUNT(G47:I47)&lt;3),"Complete all dimensions","OK"))))))</x:f>
      </x:c>
    </x:row>
    <x:row r="48" ht="24" customHeight="1">
      <x:c r="A48" s="4"/>
      <x:c r="B48" s="4"/>
      <x:c r="C48" s="4"/>
      <x:c r="D48" s="4"/>
      <x:c r="E48" s="4"/>
      <x:c r="F48" s="12"/>
      <x:c r="G48" s="4"/>
      <x:c r="H48" s="4"/>
      <x:c r="I48" s="4"/>
      <x:c r="J48" s="11" t="str">
        <x:f>IF(C48="","",IF(OR(COUNT(D48,G48:I48)&lt;4,D48&lt;1,G48&lt;=0,H48&lt;=0,I48&lt;=0),"",D48*G48*H48*I48/1000000))</x:f>
      </x:c>
      <x:c r="K48" s="4"/>
      <x:c r="L48" s="10" t="str">
        <x:f>IF(C48="","",IF(A48="","Add item ID",IF(COUNTIF($A$2:$A$205,A48)&gt;1,"Duplicate item ID",IF(OR(NOT(ISNUMBER(D48)),D48&lt;1),"Check quantity",IF(AND(F48&lt;&gt;"",COUNTIF(Boxes!$A$2:$A$205,F48)=0),"Box missing from Boxes",IF(AND(COUNT(G48:I48)&gt;0,COUNT(G48:I48)&lt;3),"Complete all dimensions","OK"))))))</x:f>
      </x:c>
    </x:row>
    <x:row r="49" ht="24" customHeight="1">
      <x:c r="A49" s="4"/>
      <x:c r="B49" s="4"/>
      <x:c r="C49" s="4"/>
      <x:c r="D49" s="4"/>
      <x:c r="E49" s="4"/>
      <x:c r="F49" s="12"/>
      <x:c r="G49" s="4"/>
      <x:c r="H49" s="4"/>
      <x:c r="I49" s="4"/>
      <x:c r="J49" s="11" t="str">
        <x:f>IF(C49="","",IF(OR(COUNT(D49,G49:I49)&lt;4,D49&lt;1,G49&lt;=0,H49&lt;=0,I49&lt;=0),"",D49*G49*H49*I49/1000000))</x:f>
      </x:c>
      <x:c r="K49" s="4"/>
      <x:c r="L49" s="10" t="str">
        <x:f>IF(C49="","",IF(A49="","Add item ID",IF(COUNTIF($A$2:$A$205,A49)&gt;1,"Duplicate item ID",IF(OR(NOT(ISNUMBER(D49)),D49&lt;1),"Check quantity",IF(AND(F49&lt;&gt;"",COUNTIF(Boxes!$A$2:$A$205,F49)=0),"Box missing from Boxes",IF(AND(COUNT(G49:I49)&gt;0,COUNT(G49:I49)&lt;3),"Complete all dimensions","OK"))))))</x:f>
      </x:c>
    </x:row>
    <x:row r="50" ht="24" customHeight="1">
      <x:c r="A50" s="4"/>
      <x:c r="B50" s="4"/>
      <x:c r="C50" s="4"/>
      <x:c r="D50" s="4"/>
      <x:c r="E50" s="4"/>
      <x:c r="F50" s="12"/>
      <x:c r="G50" s="4"/>
      <x:c r="H50" s="4"/>
      <x:c r="I50" s="4"/>
      <x:c r="J50" s="11" t="str">
        <x:f>IF(C50="","",IF(OR(COUNT(D50,G50:I50)&lt;4,D50&lt;1,G50&lt;=0,H50&lt;=0,I50&lt;=0),"",D50*G50*H50*I50/1000000))</x:f>
      </x:c>
      <x:c r="K50" s="4"/>
      <x:c r="L50" s="10" t="str">
        <x:f>IF(C50="","",IF(A50="","Add item ID",IF(COUNTIF($A$2:$A$205,A50)&gt;1,"Duplicate item ID",IF(OR(NOT(ISNUMBER(D50)),D50&lt;1),"Check quantity",IF(AND(F50&lt;&gt;"",COUNTIF(Boxes!$A$2:$A$205,F50)=0),"Box missing from Boxes",IF(AND(COUNT(G50:I50)&gt;0,COUNT(G50:I50)&lt;3),"Complete all dimensions","OK"))))))</x:f>
      </x:c>
    </x:row>
    <x:row r="51" ht="24" customHeight="1">
      <x:c r="A51" s="4"/>
      <x:c r="B51" s="4"/>
      <x:c r="C51" s="4"/>
      <x:c r="D51" s="4"/>
      <x:c r="E51" s="4"/>
      <x:c r="F51" s="12"/>
      <x:c r="G51" s="4"/>
      <x:c r="H51" s="4"/>
      <x:c r="I51" s="4"/>
      <x:c r="J51" s="11" t="str">
        <x:f>IF(C51="","",IF(OR(COUNT(D51,G51:I51)&lt;4,D51&lt;1,G51&lt;=0,H51&lt;=0,I51&lt;=0),"",D51*G51*H51*I51/1000000))</x:f>
      </x:c>
      <x:c r="K51" s="4"/>
      <x:c r="L51" s="10" t="str">
        <x:f>IF(C51="","",IF(A51="","Add item ID",IF(COUNTIF($A$2:$A$205,A51)&gt;1,"Duplicate item ID",IF(OR(NOT(ISNUMBER(D51)),D51&lt;1),"Check quantity",IF(AND(F51&lt;&gt;"",COUNTIF(Boxes!$A$2:$A$205,F51)=0),"Box missing from Boxes",IF(AND(COUNT(G51:I51)&gt;0,COUNT(G51:I51)&lt;3),"Complete all dimensions","OK"))))))</x:f>
      </x:c>
    </x:row>
    <x:row r="52" ht="24" customHeight="1">
      <x:c r="A52" s="4"/>
      <x:c r="B52" s="4"/>
      <x:c r="C52" s="4"/>
      <x:c r="D52" s="4"/>
      <x:c r="E52" s="4"/>
      <x:c r="F52" s="12"/>
      <x:c r="G52" s="4"/>
      <x:c r="H52" s="4"/>
      <x:c r="I52" s="4"/>
      <x:c r="J52" s="11" t="str">
        <x:f>IF(C52="","",IF(OR(COUNT(D52,G52:I52)&lt;4,D52&lt;1,G52&lt;=0,H52&lt;=0,I52&lt;=0),"",D52*G52*H52*I52/1000000))</x:f>
      </x:c>
      <x:c r="K52" s="4"/>
      <x:c r="L52" s="10" t="str">
        <x:f>IF(C52="","",IF(A52="","Add item ID",IF(COUNTIF($A$2:$A$205,A52)&gt;1,"Duplicate item ID",IF(OR(NOT(ISNUMBER(D52)),D52&lt;1),"Check quantity",IF(AND(F52&lt;&gt;"",COUNTIF(Boxes!$A$2:$A$205,F52)=0),"Box missing from Boxes",IF(AND(COUNT(G52:I52)&gt;0,COUNT(G52:I52)&lt;3),"Complete all dimensions","OK"))))))</x:f>
      </x:c>
    </x:row>
    <x:row r="53" ht="24" customHeight="1">
      <x:c r="A53" s="4"/>
      <x:c r="B53" s="4"/>
      <x:c r="C53" s="4"/>
      <x:c r="D53" s="4"/>
      <x:c r="E53" s="4"/>
      <x:c r="F53" s="12"/>
      <x:c r="G53" s="4"/>
      <x:c r="H53" s="4"/>
      <x:c r="I53" s="4"/>
      <x:c r="J53" s="11" t="str">
        <x:f>IF(C53="","",IF(OR(COUNT(D53,G53:I53)&lt;4,D53&lt;1,G53&lt;=0,H53&lt;=0,I53&lt;=0),"",D53*G53*H53*I53/1000000))</x:f>
      </x:c>
      <x:c r="K53" s="4"/>
      <x:c r="L53" s="10" t="str">
        <x:f>IF(C53="","",IF(A53="","Add item ID",IF(COUNTIF($A$2:$A$205,A53)&gt;1,"Duplicate item ID",IF(OR(NOT(ISNUMBER(D53)),D53&lt;1),"Check quantity",IF(AND(F53&lt;&gt;"",COUNTIF(Boxes!$A$2:$A$205,F53)=0),"Box missing from Boxes",IF(AND(COUNT(G53:I53)&gt;0,COUNT(G53:I53)&lt;3),"Complete all dimensions","OK"))))))</x:f>
      </x:c>
    </x:row>
    <x:row r="54" ht="24" customHeight="1">
      <x:c r="A54" s="4"/>
      <x:c r="B54" s="4"/>
      <x:c r="C54" s="4"/>
      <x:c r="D54" s="4"/>
      <x:c r="E54" s="4"/>
      <x:c r="F54" s="12"/>
      <x:c r="G54" s="4"/>
      <x:c r="H54" s="4"/>
      <x:c r="I54" s="4"/>
      <x:c r="J54" s="11" t="str">
        <x:f>IF(C54="","",IF(OR(COUNT(D54,G54:I54)&lt;4,D54&lt;1,G54&lt;=0,H54&lt;=0,I54&lt;=0),"",D54*G54*H54*I54/1000000))</x:f>
      </x:c>
      <x:c r="K54" s="4"/>
      <x:c r="L54" s="10" t="str">
        <x:f>IF(C54="","",IF(A54="","Add item ID",IF(COUNTIF($A$2:$A$205,A54)&gt;1,"Duplicate item ID",IF(OR(NOT(ISNUMBER(D54)),D54&lt;1),"Check quantity",IF(AND(F54&lt;&gt;"",COUNTIF(Boxes!$A$2:$A$205,F54)=0),"Box missing from Boxes",IF(AND(COUNT(G54:I54)&gt;0,COUNT(G54:I54)&lt;3),"Complete all dimensions","OK"))))))</x:f>
      </x:c>
    </x:row>
    <x:row r="55" ht="24" customHeight="1">
      <x:c r="A55" s="4"/>
      <x:c r="B55" s="4"/>
      <x:c r="C55" s="4"/>
      <x:c r="D55" s="4"/>
      <x:c r="E55" s="4"/>
      <x:c r="F55" s="12"/>
      <x:c r="G55" s="4"/>
      <x:c r="H55" s="4"/>
      <x:c r="I55" s="4"/>
      <x:c r="J55" s="11" t="str">
        <x:f>IF(C55="","",IF(OR(COUNT(D55,G55:I55)&lt;4,D55&lt;1,G55&lt;=0,H55&lt;=0,I55&lt;=0),"",D55*G55*H55*I55/1000000))</x:f>
      </x:c>
      <x:c r="K55" s="4"/>
      <x:c r="L55" s="10" t="str">
        <x:f>IF(C55="","",IF(A55="","Add item ID",IF(COUNTIF($A$2:$A$205,A55)&gt;1,"Duplicate item ID",IF(OR(NOT(ISNUMBER(D55)),D55&lt;1),"Check quantity",IF(AND(F55&lt;&gt;"",COUNTIF(Boxes!$A$2:$A$205,F55)=0),"Box missing from Boxes",IF(AND(COUNT(G55:I55)&gt;0,COUNT(G55:I55)&lt;3),"Complete all dimensions","OK"))))))</x:f>
      </x:c>
    </x:row>
    <x:row r="56" ht="24" customHeight="1">
      <x:c r="A56" s="4"/>
      <x:c r="B56" s="4"/>
      <x:c r="C56" s="4"/>
      <x:c r="D56" s="4"/>
      <x:c r="E56" s="4"/>
      <x:c r="F56" s="12"/>
      <x:c r="G56" s="4"/>
      <x:c r="H56" s="4"/>
      <x:c r="I56" s="4"/>
      <x:c r="J56" s="11" t="str">
        <x:f>IF(C56="","",IF(OR(COUNT(D56,G56:I56)&lt;4,D56&lt;1,G56&lt;=0,H56&lt;=0,I56&lt;=0),"",D56*G56*H56*I56/1000000))</x:f>
      </x:c>
      <x:c r="K56" s="4"/>
      <x:c r="L56" s="10" t="str">
        <x:f>IF(C56="","",IF(A56="","Add item ID",IF(COUNTIF($A$2:$A$205,A56)&gt;1,"Duplicate item ID",IF(OR(NOT(ISNUMBER(D56)),D56&lt;1),"Check quantity",IF(AND(F56&lt;&gt;"",COUNTIF(Boxes!$A$2:$A$205,F56)=0),"Box missing from Boxes",IF(AND(COUNT(G56:I56)&gt;0,COUNT(G56:I56)&lt;3),"Complete all dimensions","OK"))))))</x:f>
      </x:c>
    </x:row>
    <x:row r="57" ht="24" customHeight="1">
      <x:c r="A57" s="4"/>
      <x:c r="B57" s="4"/>
      <x:c r="C57" s="4"/>
      <x:c r="D57" s="4"/>
      <x:c r="E57" s="4"/>
      <x:c r="F57" s="12"/>
      <x:c r="G57" s="4"/>
      <x:c r="H57" s="4"/>
      <x:c r="I57" s="4"/>
      <x:c r="J57" s="11" t="str">
        <x:f>IF(C57="","",IF(OR(COUNT(D57,G57:I57)&lt;4,D57&lt;1,G57&lt;=0,H57&lt;=0,I57&lt;=0),"",D57*G57*H57*I57/1000000))</x:f>
      </x:c>
      <x:c r="K57" s="4"/>
      <x:c r="L57" s="10" t="str">
        <x:f>IF(C57="","",IF(A57="","Add item ID",IF(COUNTIF($A$2:$A$205,A57)&gt;1,"Duplicate item ID",IF(OR(NOT(ISNUMBER(D57)),D57&lt;1),"Check quantity",IF(AND(F57&lt;&gt;"",COUNTIF(Boxes!$A$2:$A$205,F57)=0),"Box missing from Boxes",IF(AND(COUNT(G57:I57)&gt;0,COUNT(G57:I57)&lt;3),"Complete all dimensions","OK"))))))</x:f>
      </x:c>
    </x:row>
    <x:row r="58" ht="24" customHeight="1">
      <x:c r="A58" s="4"/>
      <x:c r="B58" s="4"/>
      <x:c r="C58" s="4"/>
      <x:c r="D58" s="4"/>
      <x:c r="E58" s="4"/>
      <x:c r="F58" s="12"/>
      <x:c r="G58" s="4"/>
      <x:c r="H58" s="4"/>
      <x:c r="I58" s="4"/>
      <x:c r="J58" s="11" t="str">
        <x:f>IF(C58="","",IF(OR(COUNT(D58,G58:I58)&lt;4,D58&lt;1,G58&lt;=0,H58&lt;=0,I58&lt;=0),"",D58*G58*H58*I58/1000000))</x:f>
      </x:c>
      <x:c r="K58" s="4"/>
      <x:c r="L58" s="10" t="str">
        <x:f>IF(C58="","",IF(A58="","Add item ID",IF(COUNTIF($A$2:$A$205,A58)&gt;1,"Duplicate item ID",IF(OR(NOT(ISNUMBER(D58)),D58&lt;1),"Check quantity",IF(AND(F58&lt;&gt;"",COUNTIF(Boxes!$A$2:$A$205,F58)=0),"Box missing from Boxes",IF(AND(COUNT(G58:I58)&gt;0,COUNT(G58:I58)&lt;3),"Complete all dimensions","OK"))))))</x:f>
      </x:c>
    </x:row>
    <x:row r="59" ht="24" customHeight="1">
      <x:c r="A59" s="4"/>
      <x:c r="B59" s="4"/>
      <x:c r="C59" s="4"/>
      <x:c r="D59" s="4"/>
      <x:c r="E59" s="4"/>
      <x:c r="F59" s="12"/>
      <x:c r="G59" s="4"/>
      <x:c r="H59" s="4"/>
      <x:c r="I59" s="4"/>
      <x:c r="J59" s="11" t="str">
        <x:f>IF(C59="","",IF(OR(COUNT(D59,G59:I59)&lt;4,D59&lt;1,G59&lt;=0,H59&lt;=0,I59&lt;=0),"",D59*G59*H59*I59/1000000))</x:f>
      </x:c>
      <x:c r="K59" s="4"/>
      <x:c r="L59" s="10" t="str">
        <x:f>IF(C59="","",IF(A59="","Add item ID",IF(COUNTIF($A$2:$A$205,A59)&gt;1,"Duplicate item ID",IF(OR(NOT(ISNUMBER(D59)),D59&lt;1),"Check quantity",IF(AND(F59&lt;&gt;"",COUNTIF(Boxes!$A$2:$A$205,F59)=0),"Box missing from Boxes",IF(AND(COUNT(G59:I59)&gt;0,COUNT(G59:I59)&lt;3),"Complete all dimensions","OK"))))))</x:f>
      </x:c>
    </x:row>
    <x:row r="60" ht="24" customHeight="1">
      <x:c r="A60" s="4"/>
      <x:c r="B60" s="4"/>
      <x:c r="C60" s="4"/>
      <x:c r="D60" s="4"/>
      <x:c r="E60" s="4"/>
      <x:c r="F60" s="12"/>
      <x:c r="G60" s="4"/>
      <x:c r="H60" s="4"/>
      <x:c r="I60" s="4"/>
      <x:c r="J60" s="11" t="str">
        <x:f>IF(C60="","",IF(OR(COUNT(D60,G60:I60)&lt;4,D60&lt;1,G60&lt;=0,H60&lt;=0,I60&lt;=0),"",D60*G60*H60*I60/1000000))</x:f>
      </x:c>
      <x:c r="K60" s="4"/>
      <x:c r="L60" s="10" t="str">
        <x:f>IF(C60="","",IF(A60="","Add item ID",IF(COUNTIF($A$2:$A$205,A60)&gt;1,"Duplicate item ID",IF(OR(NOT(ISNUMBER(D60)),D60&lt;1),"Check quantity",IF(AND(F60&lt;&gt;"",COUNTIF(Boxes!$A$2:$A$205,F60)=0),"Box missing from Boxes",IF(AND(COUNT(G60:I60)&gt;0,COUNT(G60:I60)&lt;3),"Complete all dimensions","OK"))))))</x:f>
      </x:c>
    </x:row>
    <x:row r="61" ht="24" customHeight="1">
      <x:c r="A61" s="4"/>
      <x:c r="B61" s="4"/>
      <x:c r="C61" s="4"/>
      <x:c r="D61" s="4"/>
      <x:c r="E61" s="4"/>
      <x:c r="F61" s="12"/>
      <x:c r="G61" s="4"/>
      <x:c r="H61" s="4"/>
      <x:c r="I61" s="4"/>
      <x:c r="J61" s="11" t="str">
        <x:f>IF(C61="","",IF(OR(COUNT(D61,G61:I61)&lt;4,D61&lt;1,G61&lt;=0,H61&lt;=0,I61&lt;=0),"",D61*G61*H61*I61/1000000))</x:f>
      </x:c>
      <x:c r="K61" s="4"/>
      <x:c r="L61" s="10" t="str">
        <x:f>IF(C61="","",IF(A61="","Add item ID",IF(COUNTIF($A$2:$A$205,A61)&gt;1,"Duplicate item ID",IF(OR(NOT(ISNUMBER(D61)),D61&lt;1),"Check quantity",IF(AND(F61&lt;&gt;"",COUNTIF(Boxes!$A$2:$A$205,F61)=0),"Box missing from Boxes",IF(AND(COUNT(G61:I61)&gt;0,COUNT(G61:I61)&lt;3),"Complete all dimensions","OK"))))))</x:f>
      </x:c>
    </x:row>
    <x:row r="62" ht="24" customHeight="1">
      <x:c r="A62" s="4"/>
      <x:c r="B62" s="4"/>
      <x:c r="C62" s="4"/>
      <x:c r="D62" s="4"/>
      <x:c r="E62" s="4"/>
      <x:c r="F62" s="12"/>
      <x:c r="G62" s="4"/>
      <x:c r="H62" s="4"/>
      <x:c r="I62" s="4"/>
      <x:c r="J62" s="11" t="str">
        <x:f>IF(C62="","",IF(OR(COUNT(D62,G62:I62)&lt;4,D62&lt;1,G62&lt;=0,H62&lt;=0,I62&lt;=0),"",D62*G62*H62*I62/1000000))</x:f>
      </x:c>
      <x:c r="K62" s="4"/>
      <x:c r="L62" s="10" t="str">
        <x:f>IF(C62="","",IF(A62="","Add item ID",IF(COUNTIF($A$2:$A$205,A62)&gt;1,"Duplicate item ID",IF(OR(NOT(ISNUMBER(D62)),D62&lt;1),"Check quantity",IF(AND(F62&lt;&gt;"",COUNTIF(Boxes!$A$2:$A$205,F62)=0),"Box missing from Boxes",IF(AND(COUNT(G62:I62)&gt;0,COUNT(G62:I62)&lt;3),"Complete all dimensions","OK"))))))</x:f>
      </x:c>
    </x:row>
    <x:row r="63" ht="24" customHeight="1">
      <x:c r="A63" s="4"/>
      <x:c r="B63" s="4"/>
      <x:c r="C63" s="4"/>
      <x:c r="D63" s="4"/>
      <x:c r="E63" s="4"/>
      <x:c r="F63" s="12"/>
      <x:c r="G63" s="4"/>
      <x:c r="H63" s="4"/>
      <x:c r="I63" s="4"/>
      <x:c r="J63" s="11" t="str">
        <x:f>IF(C63="","",IF(OR(COUNT(D63,G63:I63)&lt;4,D63&lt;1,G63&lt;=0,H63&lt;=0,I63&lt;=0),"",D63*G63*H63*I63/1000000))</x:f>
      </x:c>
      <x:c r="K63" s="4"/>
      <x:c r="L63" s="10" t="str">
        <x:f>IF(C63="","",IF(A63="","Add item ID",IF(COUNTIF($A$2:$A$205,A63)&gt;1,"Duplicate item ID",IF(OR(NOT(ISNUMBER(D63)),D63&lt;1),"Check quantity",IF(AND(F63&lt;&gt;"",COUNTIF(Boxes!$A$2:$A$205,F63)=0),"Box missing from Boxes",IF(AND(COUNT(G63:I63)&gt;0,COUNT(G63:I63)&lt;3),"Complete all dimensions","OK"))))))</x:f>
      </x:c>
    </x:row>
    <x:row r="64" ht="24" customHeight="1">
      <x:c r="A64" s="4"/>
      <x:c r="B64" s="4"/>
      <x:c r="C64" s="4"/>
      <x:c r="D64" s="4"/>
      <x:c r="E64" s="4"/>
      <x:c r="F64" s="12"/>
      <x:c r="G64" s="4"/>
      <x:c r="H64" s="4"/>
      <x:c r="I64" s="4"/>
      <x:c r="J64" s="11" t="str">
        <x:f>IF(C64="","",IF(OR(COUNT(D64,G64:I64)&lt;4,D64&lt;1,G64&lt;=0,H64&lt;=0,I64&lt;=0),"",D64*G64*H64*I64/1000000))</x:f>
      </x:c>
      <x:c r="K64" s="4"/>
      <x:c r="L64" s="10" t="str">
        <x:f>IF(C64="","",IF(A64="","Add item ID",IF(COUNTIF($A$2:$A$205,A64)&gt;1,"Duplicate item ID",IF(OR(NOT(ISNUMBER(D64)),D64&lt;1),"Check quantity",IF(AND(F64&lt;&gt;"",COUNTIF(Boxes!$A$2:$A$205,F64)=0),"Box missing from Boxes",IF(AND(COUNT(G64:I64)&gt;0,COUNT(G64:I64)&lt;3),"Complete all dimensions","OK"))))))</x:f>
      </x:c>
    </x:row>
    <x:row r="65" ht="24" customHeight="1">
      <x:c r="A65" s="4"/>
      <x:c r="B65" s="4"/>
      <x:c r="C65" s="4"/>
      <x:c r="D65" s="4"/>
      <x:c r="E65" s="4"/>
      <x:c r="F65" s="12"/>
      <x:c r="G65" s="4"/>
      <x:c r="H65" s="4"/>
      <x:c r="I65" s="4"/>
      <x:c r="J65" s="11" t="str">
        <x:f>IF(C65="","",IF(OR(COUNT(D65,G65:I65)&lt;4,D65&lt;1,G65&lt;=0,H65&lt;=0,I65&lt;=0),"",D65*G65*H65*I65/1000000))</x:f>
      </x:c>
      <x:c r="K65" s="4"/>
      <x:c r="L65" s="10" t="str">
        <x:f>IF(C65="","",IF(A65="","Add item ID",IF(COUNTIF($A$2:$A$205,A65)&gt;1,"Duplicate item ID",IF(OR(NOT(ISNUMBER(D65)),D65&lt;1),"Check quantity",IF(AND(F65&lt;&gt;"",COUNTIF(Boxes!$A$2:$A$205,F65)=0),"Box missing from Boxes",IF(AND(COUNT(G65:I65)&gt;0,COUNT(G65:I65)&lt;3),"Complete all dimensions","OK"))))))</x:f>
      </x:c>
    </x:row>
    <x:row r="66" ht="24" customHeight="1">
      <x:c r="A66" s="4"/>
      <x:c r="B66" s="4"/>
      <x:c r="C66" s="4"/>
      <x:c r="D66" s="4"/>
      <x:c r="E66" s="4"/>
      <x:c r="F66" s="12"/>
      <x:c r="G66" s="4"/>
      <x:c r="H66" s="4"/>
      <x:c r="I66" s="4"/>
      <x:c r="J66" s="11" t="str">
        <x:f>IF(C66="","",IF(OR(COUNT(D66,G66:I66)&lt;4,D66&lt;1,G66&lt;=0,H66&lt;=0,I66&lt;=0),"",D66*G66*H66*I66/1000000))</x:f>
      </x:c>
      <x:c r="K66" s="4"/>
      <x:c r="L66" s="10" t="str">
        <x:f>IF(C66="","",IF(A66="","Add item ID",IF(COUNTIF($A$2:$A$205,A66)&gt;1,"Duplicate item ID",IF(OR(NOT(ISNUMBER(D66)),D66&lt;1),"Check quantity",IF(AND(F66&lt;&gt;"",COUNTIF(Boxes!$A$2:$A$205,F66)=0),"Box missing from Boxes",IF(AND(COUNT(G66:I66)&gt;0,COUNT(G66:I66)&lt;3),"Complete all dimensions","OK"))))))</x:f>
      </x:c>
    </x:row>
    <x:row r="67" ht="24" customHeight="1">
      <x:c r="A67" s="4"/>
      <x:c r="B67" s="4"/>
      <x:c r="C67" s="4"/>
      <x:c r="D67" s="4"/>
      <x:c r="E67" s="4"/>
      <x:c r="F67" s="12"/>
      <x:c r="G67" s="4"/>
      <x:c r="H67" s="4"/>
      <x:c r="I67" s="4"/>
      <x:c r="J67" s="11" t="str">
        <x:f>IF(C67="","",IF(OR(COUNT(D67,G67:I67)&lt;4,D67&lt;1,G67&lt;=0,H67&lt;=0,I67&lt;=0),"",D67*G67*H67*I67/1000000))</x:f>
      </x:c>
      <x:c r="K67" s="4"/>
      <x:c r="L67" s="10" t="str">
        <x:f>IF(C67="","",IF(A67="","Add item ID",IF(COUNTIF($A$2:$A$205,A67)&gt;1,"Duplicate item ID",IF(OR(NOT(ISNUMBER(D67)),D67&lt;1),"Check quantity",IF(AND(F67&lt;&gt;"",COUNTIF(Boxes!$A$2:$A$205,F67)=0),"Box missing from Boxes",IF(AND(COUNT(G67:I67)&gt;0,COUNT(G67:I67)&lt;3),"Complete all dimensions","OK"))))))</x:f>
      </x:c>
    </x:row>
    <x:row r="68" ht="24" customHeight="1">
      <x:c r="A68" s="4"/>
      <x:c r="B68" s="4"/>
      <x:c r="C68" s="4"/>
      <x:c r="D68" s="4"/>
      <x:c r="E68" s="4"/>
      <x:c r="F68" s="12"/>
      <x:c r="G68" s="4"/>
      <x:c r="H68" s="4"/>
      <x:c r="I68" s="4"/>
      <x:c r="J68" s="11" t="str">
        <x:f>IF(C68="","",IF(OR(COUNT(D68,G68:I68)&lt;4,D68&lt;1,G68&lt;=0,H68&lt;=0,I68&lt;=0),"",D68*G68*H68*I68/1000000))</x:f>
      </x:c>
      <x:c r="K68" s="4"/>
      <x:c r="L68" s="10" t="str">
        <x:f>IF(C68="","",IF(A68="","Add item ID",IF(COUNTIF($A$2:$A$205,A68)&gt;1,"Duplicate item ID",IF(OR(NOT(ISNUMBER(D68)),D68&lt;1),"Check quantity",IF(AND(F68&lt;&gt;"",COUNTIF(Boxes!$A$2:$A$205,F68)=0),"Box missing from Boxes",IF(AND(COUNT(G68:I68)&gt;0,COUNT(G68:I68)&lt;3),"Complete all dimensions","OK"))))))</x:f>
      </x:c>
    </x:row>
    <x:row r="69" ht="24" customHeight="1">
      <x:c r="A69" s="4"/>
      <x:c r="B69" s="4"/>
      <x:c r="C69" s="4"/>
      <x:c r="D69" s="4"/>
      <x:c r="E69" s="4"/>
      <x:c r="F69" s="12"/>
      <x:c r="G69" s="4"/>
      <x:c r="H69" s="4"/>
      <x:c r="I69" s="4"/>
      <x:c r="J69" s="11" t="str">
        <x:f>IF(C69="","",IF(OR(COUNT(D69,G69:I69)&lt;4,D69&lt;1,G69&lt;=0,H69&lt;=0,I69&lt;=0),"",D69*G69*H69*I69/1000000))</x:f>
      </x:c>
      <x:c r="K69" s="4"/>
      <x:c r="L69" s="10" t="str">
        <x:f>IF(C69="","",IF(A69="","Add item ID",IF(COUNTIF($A$2:$A$205,A69)&gt;1,"Duplicate item ID",IF(OR(NOT(ISNUMBER(D69)),D69&lt;1),"Check quantity",IF(AND(F69&lt;&gt;"",COUNTIF(Boxes!$A$2:$A$205,F69)=0),"Box missing from Boxes",IF(AND(COUNT(G69:I69)&gt;0,COUNT(G69:I69)&lt;3),"Complete all dimensions","OK"))))))</x:f>
      </x:c>
    </x:row>
    <x:row r="70" ht="24" customHeight="1">
      <x:c r="A70" s="4"/>
      <x:c r="B70" s="4"/>
      <x:c r="C70" s="4"/>
      <x:c r="D70" s="4"/>
      <x:c r="E70" s="4"/>
      <x:c r="F70" s="12"/>
      <x:c r="G70" s="4"/>
      <x:c r="H70" s="4"/>
      <x:c r="I70" s="4"/>
      <x:c r="J70" s="11" t="str">
        <x:f>IF(C70="","",IF(OR(COUNT(D70,G70:I70)&lt;4,D70&lt;1,G70&lt;=0,H70&lt;=0,I70&lt;=0),"",D70*G70*H70*I70/1000000))</x:f>
      </x:c>
      <x:c r="K70" s="4"/>
      <x:c r="L70" s="10" t="str">
        <x:f>IF(C70="","",IF(A70="","Add item ID",IF(COUNTIF($A$2:$A$205,A70)&gt;1,"Duplicate item ID",IF(OR(NOT(ISNUMBER(D70)),D70&lt;1),"Check quantity",IF(AND(F70&lt;&gt;"",COUNTIF(Boxes!$A$2:$A$205,F70)=0),"Box missing from Boxes",IF(AND(COUNT(G70:I70)&gt;0,COUNT(G70:I70)&lt;3),"Complete all dimensions","OK"))))))</x:f>
      </x:c>
    </x:row>
    <x:row r="71" ht="24" customHeight="1">
      <x:c r="A71" s="4"/>
      <x:c r="B71" s="4"/>
      <x:c r="C71" s="4"/>
      <x:c r="D71" s="4"/>
      <x:c r="E71" s="4"/>
      <x:c r="F71" s="12"/>
      <x:c r="G71" s="4"/>
      <x:c r="H71" s="4"/>
      <x:c r="I71" s="4"/>
      <x:c r="J71" s="11" t="str">
        <x:f>IF(C71="","",IF(OR(COUNT(D71,G71:I71)&lt;4,D71&lt;1,G71&lt;=0,H71&lt;=0,I71&lt;=0),"",D71*G71*H71*I71/1000000))</x:f>
      </x:c>
      <x:c r="K71" s="4"/>
      <x:c r="L71" s="10" t="str">
        <x:f>IF(C71="","",IF(A71="","Add item ID",IF(COUNTIF($A$2:$A$205,A71)&gt;1,"Duplicate item ID",IF(OR(NOT(ISNUMBER(D71)),D71&lt;1),"Check quantity",IF(AND(F71&lt;&gt;"",COUNTIF(Boxes!$A$2:$A$205,F71)=0),"Box missing from Boxes",IF(AND(COUNT(G71:I71)&gt;0,COUNT(G71:I71)&lt;3),"Complete all dimensions","OK"))))))</x:f>
      </x:c>
    </x:row>
    <x:row r="72" ht="24" customHeight="1">
      <x:c r="A72" s="4"/>
      <x:c r="B72" s="4"/>
      <x:c r="C72" s="4"/>
      <x:c r="D72" s="4"/>
      <x:c r="E72" s="4"/>
      <x:c r="F72" s="12"/>
      <x:c r="G72" s="4"/>
      <x:c r="H72" s="4"/>
      <x:c r="I72" s="4"/>
      <x:c r="J72" s="11" t="str">
        <x:f>IF(C72="","",IF(OR(COUNT(D72,G72:I72)&lt;4,D72&lt;1,G72&lt;=0,H72&lt;=0,I72&lt;=0),"",D72*G72*H72*I72/1000000))</x:f>
      </x:c>
      <x:c r="K72" s="4"/>
      <x:c r="L72" s="10" t="str">
        <x:f>IF(C72="","",IF(A72="","Add item ID",IF(COUNTIF($A$2:$A$205,A72)&gt;1,"Duplicate item ID",IF(OR(NOT(ISNUMBER(D72)),D72&lt;1),"Check quantity",IF(AND(F72&lt;&gt;"",COUNTIF(Boxes!$A$2:$A$205,F72)=0),"Box missing from Boxes",IF(AND(COUNT(G72:I72)&gt;0,COUNT(G72:I72)&lt;3),"Complete all dimensions","OK"))))))</x:f>
      </x:c>
    </x:row>
    <x:row r="73" ht="24" customHeight="1">
      <x:c r="A73" s="4"/>
      <x:c r="B73" s="4"/>
      <x:c r="C73" s="4"/>
      <x:c r="D73" s="4"/>
      <x:c r="E73" s="4"/>
      <x:c r="F73" s="12"/>
      <x:c r="G73" s="4"/>
      <x:c r="H73" s="4"/>
      <x:c r="I73" s="4"/>
      <x:c r="J73" s="11" t="str">
        <x:f>IF(C73="","",IF(OR(COUNT(D73,G73:I73)&lt;4,D73&lt;1,G73&lt;=0,H73&lt;=0,I73&lt;=0),"",D73*G73*H73*I73/1000000))</x:f>
      </x:c>
      <x:c r="K73" s="4"/>
      <x:c r="L73" s="10" t="str">
        <x:f>IF(C73="","",IF(A73="","Add item ID",IF(COUNTIF($A$2:$A$205,A73)&gt;1,"Duplicate item ID",IF(OR(NOT(ISNUMBER(D73)),D73&lt;1),"Check quantity",IF(AND(F73&lt;&gt;"",COUNTIF(Boxes!$A$2:$A$205,F73)=0),"Box missing from Boxes",IF(AND(COUNT(G73:I73)&gt;0,COUNT(G73:I73)&lt;3),"Complete all dimensions","OK"))))))</x:f>
      </x:c>
    </x:row>
    <x:row r="74" ht="24" customHeight="1">
      <x:c r="A74" s="4"/>
      <x:c r="B74" s="4"/>
      <x:c r="C74" s="4"/>
      <x:c r="D74" s="4"/>
      <x:c r="E74" s="4"/>
      <x:c r="F74" s="12"/>
      <x:c r="G74" s="4"/>
      <x:c r="H74" s="4"/>
      <x:c r="I74" s="4"/>
      <x:c r="J74" s="11" t="str">
        <x:f>IF(C74="","",IF(OR(COUNT(D74,G74:I74)&lt;4,D74&lt;1,G74&lt;=0,H74&lt;=0,I74&lt;=0),"",D74*G74*H74*I74/1000000))</x:f>
      </x:c>
      <x:c r="K74" s="4"/>
      <x:c r="L74" s="10" t="str">
        <x:f>IF(C74="","",IF(A74="","Add item ID",IF(COUNTIF($A$2:$A$205,A74)&gt;1,"Duplicate item ID",IF(OR(NOT(ISNUMBER(D74)),D74&lt;1),"Check quantity",IF(AND(F74&lt;&gt;"",COUNTIF(Boxes!$A$2:$A$205,F74)=0),"Box missing from Boxes",IF(AND(COUNT(G74:I74)&gt;0,COUNT(G74:I74)&lt;3),"Complete all dimensions","OK"))))))</x:f>
      </x:c>
    </x:row>
    <x:row r="75" ht="24" customHeight="1">
      <x:c r="A75" s="4"/>
      <x:c r="B75" s="4"/>
      <x:c r="C75" s="4"/>
      <x:c r="D75" s="4"/>
      <x:c r="E75" s="4"/>
      <x:c r="F75" s="12"/>
      <x:c r="G75" s="4"/>
      <x:c r="H75" s="4"/>
      <x:c r="I75" s="4"/>
      <x:c r="J75" s="11" t="str">
        <x:f>IF(C75="","",IF(OR(COUNT(D75,G75:I75)&lt;4,D75&lt;1,G75&lt;=0,H75&lt;=0,I75&lt;=0),"",D75*G75*H75*I75/1000000))</x:f>
      </x:c>
      <x:c r="K75" s="4"/>
      <x:c r="L75" s="10" t="str">
        <x:f>IF(C75="","",IF(A75="","Add item ID",IF(COUNTIF($A$2:$A$205,A75)&gt;1,"Duplicate item ID",IF(OR(NOT(ISNUMBER(D75)),D75&lt;1),"Check quantity",IF(AND(F75&lt;&gt;"",COUNTIF(Boxes!$A$2:$A$205,F75)=0),"Box missing from Boxes",IF(AND(COUNT(G75:I75)&gt;0,COUNT(G75:I75)&lt;3),"Complete all dimensions","OK"))))))</x:f>
      </x:c>
    </x:row>
    <x:row r="76" ht="24" customHeight="1">
      <x:c r="A76" s="4"/>
      <x:c r="B76" s="4"/>
      <x:c r="C76" s="4"/>
      <x:c r="D76" s="4"/>
      <x:c r="E76" s="4"/>
      <x:c r="F76" s="12"/>
      <x:c r="G76" s="4"/>
      <x:c r="H76" s="4"/>
      <x:c r="I76" s="4"/>
      <x:c r="J76" s="11" t="str">
        <x:f>IF(C76="","",IF(OR(COUNT(D76,G76:I76)&lt;4,D76&lt;1,G76&lt;=0,H76&lt;=0,I76&lt;=0),"",D76*G76*H76*I76/1000000))</x:f>
      </x:c>
      <x:c r="K76" s="4"/>
      <x:c r="L76" s="10" t="str">
        <x:f>IF(C76="","",IF(A76="","Add item ID",IF(COUNTIF($A$2:$A$205,A76)&gt;1,"Duplicate item ID",IF(OR(NOT(ISNUMBER(D76)),D76&lt;1),"Check quantity",IF(AND(F76&lt;&gt;"",COUNTIF(Boxes!$A$2:$A$205,F76)=0),"Box missing from Boxes",IF(AND(COUNT(G76:I76)&gt;0,COUNT(G76:I76)&lt;3),"Complete all dimensions","OK"))))))</x:f>
      </x:c>
    </x:row>
    <x:row r="77" ht="24" customHeight="1">
      <x:c r="A77" s="4"/>
      <x:c r="B77" s="4"/>
      <x:c r="C77" s="4"/>
      <x:c r="D77" s="4"/>
      <x:c r="E77" s="4"/>
      <x:c r="F77" s="12"/>
      <x:c r="G77" s="4"/>
      <x:c r="H77" s="4"/>
      <x:c r="I77" s="4"/>
      <x:c r="J77" s="11" t="str">
        <x:f>IF(C77="","",IF(OR(COUNT(D77,G77:I77)&lt;4,D77&lt;1,G77&lt;=0,H77&lt;=0,I77&lt;=0),"",D77*G77*H77*I77/1000000))</x:f>
      </x:c>
      <x:c r="K77" s="4"/>
      <x:c r="L77" s="10" t="str">
        <x:f>IF(C77="","",IF(A77="","Add item ID",IF(COUNTIF($A$2:$A$205,A77)&gt;1,"Duplicate item ID",IF(OR(NOT(ISNUMBER(D77)),D77&lt;1),"Check quantity",IF(AND(F77&lt;&gt;"",COUNTIF(Boxes!$A$2:$A$205,F77)=0),"Box missing from Boxes",IF(AND(COUNT(G77:I77)&gt;0,COUNT(G77:I77)&lt;3),"Complete all dimensions","OK"))))))</x:f>
      </x:c>
    </x:row>
    <x:row r="78" ht="24" customHeight="1">
      <x:c r="A78" s="4"/>
      <x:c r="B78" s="4"/>
      <x:c r="C78" s="4"/>
      <x:c r="D78" s="4"/>
      <x:c r="E78" s="4"/>
      <x:c r="F78" s="12"/>
      <x:c r="G78" s="4"/>
      <x:c r="H78" s="4"/>
      <x:c r="I78" s="4"/>
      <x:c r="J78" s="11" t="str">
        <x:f>IF(C78="","",IF(OR(COUNT(D78,G78:I78)&lt;4,D78&lt;1,G78&lt;=0,H78&lt;=0,I78&lt;=0),"",D78*G78*H78*I78/1000000))</x:f>
      </x:c>
      <x:c r="K78" s="4"/>
      <x:c r="L78" s="10" t="str">
        <x:f>IF(C78="","",IF(A78="","Add item ID",IF(COUNTIF($A$2:$A$205,A78)&gt;1,"Duplicate item ID",IF(OR(NOT(ISNUMBER(D78)),D78&lt;1),"Check quantity",IF(AND(F78&lt;&gt;"",COUNTIF(Boxes!$A$2:$A$205,F78)=0),"Box missing from Boxes",IF(AND(COUNT(G78:I78)&gt;0,COUNT(G78:I78)&lt;3),"Complete all dimensions","OK"))))))</x:f>
      </x:c>
    </x:row>
    <x:row r="79" ht="24" customHeight="1">
      <x:c r="A79" s="4"/>
      <x:c r="B79" s="4"/>
      <x:c r="C79" s="4"/>
      <x:c r="D79" s="4"/>
      <x:c r="E79" s="4"/>
      <x:c r="F79" s="12"/>
      <x:c r="G79" s="4"/>
      <x:c r="H79" s="4"/>
      <x:c r="I79" s="4"/>
      <x:c r="J79" s="11" t="str">
        <x:f>IF(C79="","",IF(OR(COUNT(D79,G79:I79)&lt;4,D79&lt;1,G79&lt;=0,H79&lt;=0,I79&lt;=0),"",D79*G79*H79*I79/1000000))</x:f>
      </x:c>
      <x:c r="K79" s="4"/>
      <x:c r="L79" s="10" t="str">
        <x:f>IF(C79="","",IF(A79="","Add item ID",IF(COUNTIF($A$2:$A$205,A79)&gt;1,"Duplicate item ID",IF(OR(NOT(ISNUMBER(D79)),D79&lt;1),"Check quantity",IF(AND(F79&lt;&gt;"",COUNTIF(Boxes!$A$2:$A$205,F79)=0),"Box missing from Boxes",IF(AND(COUNT(G79:I79)&gt;0,COUNT(G79:I79)&lt;3),"Complete all dimensions","OK"))))))</x:f>
      </x:c>
    </x:row>
    <x:row r="80" ht="24" customHeight="1">
      <x:c r="A80" s="4"/>
      <x:c r="B80" s="4"/>
      <x:c r="C80" s="4"/>
      <x:c r="D80" s="4"/>
      <x:c r="E80" s="4"/>
      <x:c r="F80" s="12"/>
      <x:c r="G80" s="4"/>
      <x:c r="H80" s="4"/>
      <x:c r="I80" s="4"/>
      <x:c r="J80" s="11" t="str">
        <x:f>IF(C80="","",IF(OR(COUNT(D80,G80:I80)&lt;4,D80&lt;1,G80&lt;=0,H80&lt;=0,I80&lt;=0),"",D80*G80*H80*I80/1000000))</x:f>
      </x:c>
      <x:c r="K80" s="4"/>
      <x:c r="L80" s="10" t="str">
        <x:f>IF(C80="","",IF(A80="","Add item ID",IF(COUNTIF($A$2:$A$205,A80)&gt;1,"Duplicate item ID",IF(OR(NOT(ISNUMBER(D80)),D80&lt;1),"Check quantity",IF(AND(F80&lt;&gt;"",COUNTIF(Boxes!$A$2:$A$205,F80)=0),"Box missing from Boxes",IF(AND(COUNT(G80:I80)&gt;0,COUNT(G80:I80)&lt;3),"Complete all dimensions","OK"))))))</x:f>
      </x:c>
    </x:row>
    <x:row r="81" ht="24" customHeight="1">
      <x:c r="A81" s="4"/>
      <x:c r="B81" s="4"/>
      <x:c r="C81" s="4"/>
      <x:c r="D81" s="4"/>
      <x:c r="E81" s="4"/>
      <x:c r="F81" s="12"/>
      <x:c r="G81" s="4"/>
      <x:c r="H81" s="4"/>
      <x:c r="I81" s="4"/>
      <x:c r="J81" s="11" t="str">
        <x:f>IF(C81="","",IF(OR(COUNT(D81,G81:I81)&lt;4,D81&lt;1,G81&lt;=0,H81&lt;=0,I81&lt;=0),"",D81*G81*H81*I81/1000000))</x:f>
      </x:c>
      <x:c r="K81" s="4"/>
      <x:c r="L81" s="10" t="str">
        <x:f>IF(C81="","",IF(A81="","Add item ID",IF(COUNTIF($A$2:$A$205,A81)&gt;1,"Duplicate item ID",IF(OR(NOT(ISNUMBER(D81)),D81&lt;1),"Check quantity",IF(AND(F81&lt;&gt;"",COUNTIF(Boxes!$A$2:$A$205,F81)=0),"Box missing from Boxes",IF(AND(COUNT(G81:I81)&gt;0,COUNT(G81:I81)&lt;3),"Complete all dimensions","OK"))))))</x:f>
      </x:c>
    </x:row>
    <x:row r="82" ht="24" customHeight="1">
      <x:c r="A82" s="4"/>
      <x:c r="B82" s="4"/>
      <x:c r="C82" s="4"/>
      <x:c r="D82" s="4"/>
      <x:c r="E82" s="4"/>
      <x:c r="F82" s="12"/>
      <x:c r="G82" s="4"/>
      <x:c r="H82" s="4"/>
      <x:c r="I82" s="4"/>
      <x:c r="J82" s="11" t="str">
        <x:f>IF(C82="","",IF(OR(COUNT(D82,G82:I82)&lt;4,D82&lt;1,G82&lt;=0,H82&lt;=0,I82&lt;=0),"",D82*G82*H82*I82/1000000))</x:f>
      </x:c>
      <x:c r="K82" s="4"/>
      <x:c r="L82" s="10" t="str">
        <x:f>IF(C82="","",IF(A82="","Add item ID",IF(COUNTIF($A$2:$A$205,A82)&gt;1,"Duplicate item ID",IF(OR(NOT(ISNUMBER(D82)),D82&lt;1),"Check quantity",IF(AND(F82&lt;&gt;"",COUNTIF(Boxes!$A$2:$A$205,F82)=0),"Box missing from Boxes",IF(AND(COUNT(G82:I82)&gt;0,COUNT(G82:I82)&lt;3),"Complete all dimensions","OK"))))))</x:f>
      </x:c>
    </x:row>
    <x:row r="83" ht="24" customHeight="1">
      <x:c r="A83" s="4"/>
      <x:c r="B83" s="4"/>
      <x:c r="C83" s="4"/>
      <x:c r="D83" s="4"/>
      <x:c r="E83" s="4"/>
      <x:c r="F83" s="12"/>
      <x:c r="G83" s="4"/>
      <x:c r="H83" s="4"/>
      <x:c r="I83" s="4"/>
      <x:c r="J83" s="11" t="str">
        <x:f>IF(C83="","",IF(OR(COUNT(D83,G83:I83)&lt;4,D83&lt;1,G83&lt;=0,H83&lt;=0,I83&lt;=0),"",D83*G83*H83*I83/1000000))</x:f>
      </x:c>
      <x:c r="K83" s="4"/>
      <x:c r="L83" s="10" t="str">
        <x:f>IF(C83="","",IF(A83="","Add item ID",IF(COUNTIF($A$2:$A$205,A83)&gt;1,"Duplicate item ID",IF(OR(NOT(ISNUMBER(D83)),D83&lt;1),"Check quantity",IF(AND(F83&lt;&gt;"",COUNTIF(Boxes!$A$2:$A$205,F83)=0),"Box missing from Boxes",IF(AND(COUNT(G83:I83)&gt;0,COUNT(G83:I83)&lt;3),"Complete all dimensions","OK"))))))</x:f>
      </x:c>
    </x:row>
    <x:row r="84" ht="24" customHeight="1">
      <x:c r="A84" s="4"/>
      <x:c r="B84" s="4"/>
      <x:c r="C84" s="4"/>
      <x:c r="D84" s="4"/>
      <x:c r="E84" s="4"/>
      <x:c r="F84" s="12"/>
      <x:c r="G84" s="4"/>
      <x:c r="H84" s="4"/>
      <x:c r="I84" s="4"/>
      <x:c r="J84" s="11" t="str">
        <x:f>IF(C84="","",IF(OR(COUNT(D84,G84:I84)&lt;4,D84&lt;1,G84&lt;=0,H84&lt;=0,I84&lt;=0),"",D84*G84*H84*I84/1000000))</x:f>
      </x:c>
      <x:c r="K84" s="4"/>
      <x:c r="L84" s="10" t="str">
        <x:f>IF(C84="","",IF(A84="","Add item ID",IF(COUNTIF($A$2:$A$205,A84)&gt;1,"Duplicate item ID",IF(OR(NOT(ISNUMBER(D84)),D84&lt;1),"Check quantity",IF(AND(F84&lt;&gt;"",COUNTIF(Boxes!$A$2:$A$205,F84)=0),"Box missing from Boxes",IF(AND(COUNT(G84:I84)&gt;0,COUNT(G84:I84)&lt;3),"Complete all dimensions","OK"))))))</x:f>
      </x:c>
    </x:row>
    <x:row r="85" ht="24" customHeight="1">
      <x:c r="A85" s="4"/>
      <x:c r="B85" s="4"/>
      <x:c r="C85" s="4"/>
      <x:c r="D85" s="4"/>
      <x:c r="E85" s="4"/>
      <x:c r="F85" s="12"/>
      <x:c r="G85" s="4"/>
      <x:c r="H85" s="4"/>
      <x:c r="I85" s="4"/>
      <x:c r="J85" s="11" t="str">
        <x:f>IF(C85="","",IF(OR(COUNT(D85,G85:I85)&lt;4,D85&lt;1,G85&lt;=0,H85&lt;=0,I85&lt;=0),"",D85*G85*H85*I85/1000000))</x:f>
      </x:c>
      <x:c r="K85" s="4"/>
      <x:c r="L85" s="10" t="str">
        <x:f>IF(C85="","",IF(A85="","Add item ID",IF(COUNTIF($A$2:$A$205,A85)&gt;1,"Duplicate item ID",IF(OR(NOT(ISNUMBER(D85)),D85&lt;1),"Check quantity",IF(AND(F85&lt;&gt;"",COUNTIF(Boxes!$A$2:$A$205,F85)=0),"Box missing from Boxes",IF(AND(COUNT(G85:I85)&gt;0,COUNT(G85:I85)&lt;3),"Complete all dimensions","OK"))))))</x:f>
      </x:c>
    </x:row>
    <x:row r="86" ht="24" customHeight="1">
      <x:c r="A86" s="4"/>
      <x:c r="B86" s="4"/>
      <x:c r="C86" s="4"/>
      <x:c r="D86" s="4"/>
      <x:c r="E86" s="4"/>
      <x:c r="F86" s="12"/>
      <x:c r="G86" s="4"/>
      <x:c r="H86" s="4"/>
      <x:c r="I86" s="4"/>
      <x:c r="J86" s="11" t="str">
        <x:f>IF(C86="","",IF(OR(COUNT(D86,G86:I86)&lt;4,D86&lt;1,G86&lt;=0,H86&lt;=0,I86&lt;=0),"",D86*G86*H86*I86/1000000))</x:f>
      </x:c>
      <x:c r="K86" s="4"/>
      <x:c r="L86" s="10" t="str">
        <x:f>IF(C86="","",IF(A86="","Add item ID",IF(COUNTIF($A$2:$A$205,A86)&gt;1,"Duplicate item ID",IF(OR(NOT(ISNUMBER(D86)),D86&lt;1),"Check quantity",IF(AND(F86&lt;&gt;"",COUNTIF(Boxes!$A$2:$A$205,F86)=0),"Box missing from Boxes",IF(AND(COUNT(G86:I86)&gt;0,COUNT(G86:I86)&lt;3),"Complete all dimensions","OK"))))))</x:f>
      </x:c>
    </x:row>
    <x:row r="87" ht="24" customHeight="1">
      <x:c r="A87" s="4"/>
      <x:c r="B87" s="4"/>
      <x:c r="C87" s="4"/>
      <x:c r="D87" s="4"/>
      <x:c r="E87" s="4"/>
      <x:c r="F87" s="12"/>
      <x:c r="G87" s="4"/>
      <x:c r="H87" s="4"/>
      <x:c r="I87" s="4"/>
      <x:c r="J87" s="11" t="str">
        <x:f>IF(C87="","",IF(OR(COUNT(D87,G87:I87)&lt;4,D87&lt;1,G87&lt;=0,H87&lt;=0,I87&lt;=0),"",D87*G87*H87*I87/1000000))</x:f>
      </x:c>
      <x:c r="K87" s="4"/>
      <x:c r="L87" s="10" t="str">
        <x:f>IF(C87="","",IF(A87="","Add item ID",IF(COUNTIF($A$2:$A$205,A87)&gt;1,"Duplicate item ID",IF(OR(NOT(ISNUMBER(D87)),D87&lt;1),"Check quantity",IF(AND(F87&lt;&gt;"",COUNTIF(Boxes!$A$2:$A$205,F87)=0),"Box missing from Boxes",IF(AND(COUNT(G87:I87)&gt;0,COUNT(G87:I87)&lt;3),"Complete all dimensions","OK"))))))</x:f>
      </x:c>
    </x:row>
    <x:row r="88" ht="24" customHeight="1">
      <x:c r="A88" s="4"/>
      <x:c r="B88" s="4"/>
      <x:c r="C88" s="4"/>
      <x:c r="D88" s="4"/>
      <x:c r="E88" s="4"/>
      <x:c r="F88" s="12"/>
      <x:c r="G88" s="4"/>
      <x:c r="H88" s="4"/>
      <x:c r="I88" s="4"/>
      <x:c r="J88" s="11" t="str">
        <x:f>IF(C88="","",IF(OR(COUNT(D88,G88:I88)&lt;4,D88&lt;1,G88&lt;=0,H88&lt;=0,I88&lt;=0),"",D88*G88*H88*I88/1000000))</x:f>
      </x:c>
      <x:c r="K88" s="4"/>
      <x:c r="L88" s="10" t="str">
        <x:f>IF(C88="","",IF(A88="","Add item ID",IF(COUNTIF($A$2:$A$205,A88)&gt;1,"Duplicate item ID",IF(OR(NOT(ISNUMBER(D88)),D88&lt;1),"Check quantity",IF(AND(F88&lt;&gt;"",COUNTIF(Boxes!$A$2:$A$205,F88)=0),"Box missing from Boxes",IF(AND(COUNT(G88:I88)&gt;0,COUNT(G88:I88)&lt;3),"Complete all dimensions","OK"))))))</x:f>
      </x:c>
    </x:row>
    <x:row r="89" ht="24" customHeight="1">
      <x:c r="A89" s="4"/>
      <x:c r="B89" s="4"/>
      <x:c r="C89" s="4"/>
      <x:c r="D89" s="4"/>
      <x:c r="E89" s="4"/>
      <x:c r="F89" s="12"/>
      <x:c r="G89" s="4"/>
      <x:c r="H89" s="4"/>
      <x:c r="I89" s="4"/>
      <x:c r="J89" s="11" t="str">
        <x:f>IF(C89="","",IF(OR(COUNT(D89,G89:I89)&lt;4,D89&lt;1,G89&lt;=0,H89&lt;=0,I89&lt;=0),"",D89*G89*H89*I89/1000000))</x:f>
      </x:c>
      <x:c r="K89" s="4"/>
      <x:c r="L89" s="10" t="str">
        <x:f>IF(C89="","",IF(A89="","Add item ID",IF(COUNTIF($A$2:$A$205,A89)&gt;1,"Duplicate item ID",IF(OR(NOT(ISNUMBER(D89)),D89&lt;1),"Check quantity",IF(AND(F89&lt;&gt;"",COUNTIF(Boxes!$A$2:$A$205,F89)=0),"Box missing from Boxes",IF(AND(COUNT(G89:I89)&gt;0,COUNT(G89:I89)&lt;3),"Complete all dimensions","OK"))))))</x:f>
      </x:c>
    </x:row>
    <x:row r="90" ht="24" customHeight="1">
      <x:c r="A90" s="4"/>
      <x:c r="B90" s="4"/>
      <x:c r="C90" s="4"/>
      <x:c r="D90" s="4"/>
      <x:c r="E90" s="4"/>
      <x:c r="F90" s="12"/>
      <x:c r="G90" s="4"/>
      <x:c r="H90" s="4"/>
      <x:c r="I90" s="4"/>
      <x:c r="J90" s="11" t="str">
        <x:f>IF(C90="","",IF(OR(COUNT(D90,G90:I90)&lt;4,D90&lt;1,G90&lt;=0,H90&lt;=0,I90&lt;=0),"",D90*G90*H90*I90/1000000))</x:f>
      </x:c>
      <x:c r="K90" s="4"/>
      <x:c r="L90" s="10" t="str">
        <x:f>IF(C90="","",IF(A90="","Add item ID",IF(COUNTIF($A$2:$A$205,A90)&gt;1,"Duplicate item ID",IF(OR(NOT(ISNUMBER(D90)),D90&lt;1),"Check quantity",IF(AND(F90&lt;&gt;"",COUNTIF(Boxes!$A$2:$A$205,F90)=0),"Box missing from Boxes",IF(AND(COUNT(G90:I90)&gt;0,COUNT(G90:I90)&lt;3),"Complete all dimensions","OK"))))))</x:f>
      </x:c>
    </x:row>
    <x:row r="91" ht="24" customHeight="1">
      <x:c r="A91" s="4"/>
      <x:c r="B91" s="4"/>
      <x:c r="C91" s="4"/>
      <x:c r="D91" s="4"/>
      <x:c r="E91" s="4"/>
      <x:c r="F91" s="12"/>
      <x:c r="G91" s="4"/>
      <x:c r="H91" s="4"/>
      <x:c r="I91" s="4"/>
      <x:c r="J91" s="11" t="str">
        <x:f>IF(C91="","",IF(OR(COUNT(D91,G91:I91)&lt;4,D91&lt;1,G91&lt;=0,H91&lt;=0,I91&lt;=0),"",D91*G91*H91*I91/1000000))</x:f>
      </x:c>
      <x:c r="K91" s="4"/>
      <x:c r="L91" s="10" t="str">
        <x:f>IF(C91="","",IF(A91="","Add item ID",IF(COUNTIF($A$2:$A$205,A91)&gt;1,"Duplicate item ID",IF(OR(NOT(ISNUMBER(D91)),D91&lt;1),"Check quantity",IF(AND(F91&lt;&gt;"",COUNTIF(Boxes!$A$2:$A$205,F91)=0),"Box missing from Boxes",IF(AND(COUNT(G91:I91)&gt;0,COUNT(G91:I91)&lt;3),"Complete all dimensions","OK"))))))</x:f>
      </x:c>
    </x:row>
    <x:row r="92" ht="24" customHeight="1">
      <x:c r="A92" s="4"/>
      <x:c r="B92" s="4"/>
      <x:c r="C92" s="4"/>
      <x:c r="D92" s="4"/>
      <x:c r="E92" s="4"/>
      <x:c r="F92" s="12"/>
      <x:c r="G92" s="4"/>
      <x:c r="H92" s="4"/>
      <x:c r="I92" s="4"/>
      <x:c r="J92" s="11" t="str">
        <x:f>IF(C92="","",IF(OR(COUNT(D92,G92:I92)&lt;4,D92&lt;1,G92&lt;=0,H92&lt;=0,I92&lt;=0),"",D92*G92*H92*I92/1000000))</x:f>
      </x:c>
      <x:c r="K92" s="4"/>
      <x:c r="L92" s="10" t="str">
        <x:f>IF(C92="","",IF(A92="","Add item ID",IF(COUNTIF($A$2:$A$205,A92)&gt;1,"Duplicate item ID",IF(OR(NOT(ISNUMBER(D92)),D92&lt;1),"Check quantity",IF(AND(F92&lt;&gt;"",COUNTIF(Boxes!$A$2:$A$205,F92)=0),"Box missing from Boxes",IF(AND(COUNT(G92:I92)&gt;0,COUNT(G92:I92)&lt;3),"Complete all dimensions","OK"))))))</x:f>
      </x:c>
    </x:row>
    <x:row r="93" ht="24" customHeight="1">
      <x:c r="A93" s="4"/>
      <x:c r="B93" s="4"/>
      <x:c r="C93" s="4"/>
      <x:c r="D93" s="4"/>
      <x:c r="E93" s="4"/>
      <x:c r="F93" s="12"/>
      <x:c r="G93" s="4"/>
      <x:c r="H93" s="4"/>
      <x:c r="I93" s="4"/>
      <x:c r="J93" s="11" t="str">
        <x:f>IF(C93="","",IF(OR(COUNT(D93,G93:I93)&lt;4,D93&lt;1,G93&lt;=0,H93&lt;=0,I93&lt;=0),"",D93*G93*H93*I93/1000000))</x:f>
      </x:c>
      <x:c r="K93" s="4"/>
      <x:c r="L93" s="10" t="str">
        <x:f>IF(C93="","",IF(A93="","Add item ID",IF(COUNTIF($A$2:$A$205,A93)&gt;1,"Duplicate item ID",IF(OR(NOT(ISNUMBER(D93)),D93&lt;1),"Check quantity",IF(AND(F93&lt;&gt;"",COUNTIF(Boxes!$A$2:$A$205,F93)=0),"Box missing from Boxes",IF(AND(COUNT(G93:I93)&gt;0,COUNT(G93:I93)&lt;3),"Complete all dimensions","OK"))))))</x:f>
      </x:c>
    </x:row>
    <x:row r="94" ht="24" customHeight="1">
      <x:c r="A94" s="4"/>
      <x:c r="B94" s="4"/>
      <x:c r="C94" s="4"/>
      <x:c r="D94" s="4"/>
      <x:c r="E94" s="4"/>
      <x:c r="F94" s="12"/>
      <x:c r="G94" s="4"/>
      <x:c r="H94" s="4"/>
      <x:c r="I94" s="4"/>
      <x:c r="J94" s="11" t="str">
        <x:f>IF(C94="","",IF(OR(COUNT(D94,G94:I94)&lt;4,D94&lt;1,G94&lt;=0,H94&lt;=0,I94&lt;=0),"",D94*G94*H94*I94/1000000))</x:f>
      </x:c>
      <x:c r="K94" s="4"/>
      <x:c r="L94" s="10" t="str">
        <x:f>IF(C94="","",IF(A94="","Add item ID",IF(COUNTIF($A$2:$A$205,A94)&gt;1,"Duplicate item ID",IF(OR(NOT(ISNUMBER(D94)),D94&lt;1),"Check quantity",IF(AND(F94&lt;&gt;"",COUNTIF(Boxes!$A$2:$A$205,F94)=0),"Box missing from Boxes",IF(AND(COUNT(G94:I94)&gt;0,COUNT(G94:I94)&lt;3),"Complete all dimensions","OK"))))))</x:f>
      </x:c>
    </x:row>
    <x:row r="95" ht="24" customHeight="1">
      <x:c r="A95" s="4"/>
      <x:c r="B95" s="4"/>
      <x:c r="C95" s="4"/>
      <x:c r="D95" s="4"/>
      <x:c r="E95" s="4"/>
      <x:c r="F95" s="12"/>
      <x:c r="G95" s="4"/>
      <x:c r="H95" s="4"/>
      <x:c r="I95" s="4"/>
      <x:c r="J95" s="11" t="str">
        <x:f>IF(C95="","",IF(OR(COUNT(D95,G95:I95)&lt;4,D95&lt;1,G95&lt;=0,H95&lt;=0,I95&lt;=0),"",D95*G95*H95*I95/1000000))</x:f>
      </x:c>
      <x:c r="K95" s="4"/>
      <x:c r="L95" s="10" t="str">
        <x:f>IF(C95="","",IF(A95="","Add item ID",IF(COUNTIF($A$2:$A$205,A95)&gt;1,"Duplicate item ID",IF(OR(NOT(ISNUMBER(D95)),D95&lt;1),"Check quantity",IF(AND(F95&lt;&gt;"",COUNTIF(Boxes!$A$2:$A$205,F95)=0),"Box missing from Boxes",IF(AND(COUNT(G95:I95)&gt;0,COUNT(G95:I95)&lt;3),"Complete all dimensions","OK"))))))</x:f>
      </x:c>
    </x:row>
    <x:row r="96" ht="24" customHeight="1">
      <x:c r="A96" s="4"/>
      <x:c r="B96" s="4"/>
      <x:c r="C96" s="4"/>
      <x:c r="D96" s="4"/>
      <x:c r="E96" s="4"/>
      <x:c r="F96" s="12"/>
      <x:c r="G96" s="4"/>
      <x:c r="H96" s="4"/>
      <x:c r="I96" s="4"/>
      <x:c r="J96" s="11" t="str">
        <x:f>IF(C96="","",IF(OR(COUNT(D96,G96:I96)&lt;4,D96&lt;1,G96&lt;=0,H96&lt;=0,I96&lt;=0),"",D96*G96*H96*I96/1000000))</x:f>
      </x:c>
      <x:c r="K96" s="4"/>
      <x:c r="L96" s="10" t="str">
        <x:f>IF(C96="","",IF(A96="","Add item ID",IF(COUNTIF($A$2:$A$205,A96)&gt;1,"Duplicate item ID",IF(OR(NOT(ISNUMBER(D96)),D96&lt;1),"Check quantity",IF(AND(F96&lt;&gt;"",COUNTIF(Boxes!$A$2:$A$205,F96)=0),"Box missing from Boxes",IF(AND(COUNT(G96:I96)&gt;0,COUNT(G96:I96)&lt;3),"Complete all dimensions","OK"))))))</x:f>
      </x:c>
    </x:row>
    <x:row r="97" ht="24" customHeight="1">
      <x:c r="A97" s="4"/>
      <x:c r="B97" s="4"/>
      <x:c r="C97" s="4"/>
      <x:c r="D97" s="4"/>
      <x:c r="E97" s="4"/>
      <x:c r="F97" s="12"/>
      <x:c r="G97" s="4"/>
      <x:c r="H97" s="4"/>
      <x:c r="I97" s="4"/>
      <x:c r="J97" s="11" t="str">
        <x:f>IF(C97="","",IF(OR(COUNT(D97,G97:I97)&lt;4,D97&lt;1,G97&lt;=0,H97&lt;=0,I97&lt;=0),"",D97*G97*H97*I97/1000000))</x:f>
      </x:c>
      <x:c r="K97" s="4"/>
      <x:c r="L97" s="10" t="str">
        <x:f>IF(C97="","",IF(A97="","Add item ID",IF(COUNTIF($A$2:$A$205,A97)&gt;1,"Duplicate item ID",IF(OR(NOT(ISNUMBER(D97)),D97&lt;1),"Check quantity",IF(AND(F97&lt;&gt;"",COUNTIF(Boxes!$A$2:$A$205,F97)=0),"Box missing from Boxes",IF(AND(COUNT(G97:I97)&gt;0,COUNT(G97:I97)&lt;3),"Complete all dimensions","OK"))))))</x:f>
      </x:c>
    </x:row>
    <x:row r="98" ht="24" customHeight="1">
      <x:c r="A98" s="4"/>
      <x:c r="B98" s="4"/>
      <x:c r="C98" s="4"/>
      <x:c r="D98" s="4"/>
      <x:c r="E98" s="4"/>
      <x:c r="F98" s="12"/>
      <x:c r="G98" s="4"/>
      <x:c r="H98" s="4"/>
      <x:c r="I98" s="4"/>
      <x:c r="J98" s="11" t="str">
        <x:f>IF(C98="","",IF(OR(COUNT(D98,G98:I98)&lt;4,D98&lt;1,G98&lt;=0,H98&lt;=0,I98&lt;=0),"",D98*G98*H98*I98/1000000))</x:f>
      </x:c>
      <x:c r="K98" s="4"/>
      <x:c r="L98" s="10" t="str">
        <x:f>IF(C98="","",IF(A98="","Add item ID",IF(COUNTIF($A$2:$A$205,A98)&gt;1,"Duplicate item ID",IF(OR(NOT(ISNUMBER(D98)),D98&lt;1),"Check quantity",IF(AND(F98&lt;&gt;"",COUNTIF(Boxes!$A$2:$A$205,F98)=0),"Box missing from Boxes",IF(AND(COUNT(G98:I98)&gt;0,COUNT(G98:I98)&lt;3),"Complete all dimensions","OK"))))))</x:f>
      </x:c>
    </x:row>
    <x:row r="99" ht="24" customHeight="1">
      <x:c r="A99" s="4"/>
      <x:c r="B99" s="4"/>
      <x:c r="C99" s="4"/>
      <x:c r="D99" s="4"/>
      <x:c r="E99" s="4"/>
      <x:c r="F99" s="12"/>
      <x:c r="G99" s="4"/>
      <x:c r="H99" s="4"/>
      <x:c r="I99" s="4"/>
      <x:c r="J99" s="11" t="str">
        <x:f>IF(C99="","",IF(OR(COUNT(D99,G99:I99)&lt;4,D99&lt;1,G99&lt;=0,H99&lt;=0,I99&lt;=0),"",D99*G99*H99*I99/1000000))</x:f>
      </x:c>
      <x:c r="K99" s="4"/>
      <x:c r="L99" s="10" t="str">
        <x:f>IF(C99="","",IF(A99="","Add item ID",IF(COUNTIF($A$2:$A$205,A99)&gt;1,"Duplicate item ID",IF(OR(NOT(ISNUMBER(D99)),D99&lt;1),"Check quantity",IF(AND(F99&lt;&gt;"",COUNTIF(Boxes!$A$2:$A$205,F99)=0),"Box missing from Boxes",IF(AND(COUNT(G99:I99)&gt;0,COUNT(G99:I99)&lt;3),"Complete all dimensions","OK"))))))</x:f>
      </x:c>
    </x:row>
    <x:row r="100" ht="24" customHeight="1">
      <x:c r="A100" s="4"/>
      <x:c r="B100" s="4"/>
      <x:c r="C100" s="4"/>
      <x:c r="D100" s="4"/>
      <x:c r="E100" s="4"/>
      <x:c r="F100" s="12"/>
      <x:c r="G100" s="4"/>
      <x:c r="H100" s="4"/>
      <x:c r="I100" s="4"/>
      <x:c r="J100" s="11" t="str">
        <x:f>IF(C100="","",IF(OR(COUNT(D100,G100:I100)&lt;4,D100&lt;1,G100&lt;=0,H100&lt;=0,I100&lt;=0),"",D100*G100*H100*I100/1000000))</x:f>
      </x:c>
      <x:c r="K100" s="4"/>
      <x:c r="L100" s="10" t="str">
        <x:f>IF(C100="","",IF(A100="","Add item ID",IF(COUNTIF($A$2:$A$205,A100)&gt;1,"Duplicate item ID",IF(OR(NOT(ISNUMBER(D100)),D100&lt;1),"Check quantity",IF(AND(F100&lt;&gt;"",COUNTIF(Boxes!$A$2:$A$205,F100)=0),"Box missing from Boxes",IF(AND(COUNT(G100:I100)&gt;0,COUNT(G100:I100)&lt;3),"Complete all dimensions","OK"))))))</x:f>
      </x:c>
    </x:row>
    <x:row r="101" ht="24" customHeight="1">
      <x:c r="A101" s="4"/>
      <x:c r="B101" s="4"/>
      <x:c r="C101" s="4"/>
      <x:c r="D101" s="4"/>
      <x:c r="E101" s="4"/>
      <x:c r="F101" s="12"/>
      <x:c r="G101" s="4"/>
      <x:c r="H101" s="4"/>
      <x:c r="I101" s="4"/>
      <x:c r="J101" s="11" t="str">
        <x:f>IF(C101="","",IF(OR(COUNT(D101,G101:I101)&lt;4,D101&lt;1,G101&lt;=0,H101&lt;=0,I101&lt;=0),"",D101*G101*H101*I101/1000000))</x:f>
      </x:c>
      <x:c r="K101" s="4"/>
      <x:c r="L101" s="10" t="str">
        <x:f>IF(C101="","",IF(A101="","Add item ID",IF(COUNTIF($A$2:$A$205,A101)&gt;1,"Duplicate item ID",IF(OR(NOT(ISNUMBER(D101)),D101&lt;1),"Check quantity",IF(AND(F101&lt;&gt;"",COUNTIF(Boxes!$A$2:$A$205,F101)=0),"Box missing from Boxes",IF(AND(COUNT(G101:I101)&gt;0,COUNT(G101:I101)&lt;3),"Complete all dimensions","OK"))))))</x:f>
      </x:c>
    </x:row>
    <x:row r="102" ht="24" customHeight="1">
      <x:c r="A102" s="4"/>
      <x:c r="B102" s="4"/>
      <x:c r="C102" s="4"/>
      <x:c r="D102" s="4"/>
      <x:c r="E102" s="4"/>
      <x:c r="F102" s="12"/>
      <x:c r="G102" s="4"/>
      <x:c r="H102" s="4"/>
      <x:c r="I102" s="4"/>
      <x:c r="J102" s="11" t="str">
        <x:f>IF(C102="","",IF(OR(COUNT(D102,G102:I102)&lt;4,D102&lt;1,G102&lt;=0,H102&lt;=0,I102&lt;=0),"",D102*G102*H102*I102/1000000))</x:f>
      </x:c>
      <x:c r="K102" s="4"/>
      <x:c r="L102" s="10" t="str">
        <x:f>IF(C102="","",IF(A102="","Add item ID",IF(COUNTIF($A$2:$A$205,A102)&gt;1,"Duplicate item ID",IF(OR(NOT(ISNUMBER(D102)),D102&lt;1),"Check quantity",IF(AND(F102&lt;&gt;"",COUNTIF(Boxes!$A$2:$A$205,F102)=0),"Box missing from Boxes",IF(AND(COUNT(G102:I102)&gt;0,COUNT(G102:I102)&lt;3),"Complete all dimensions","OK"))))))</x:f>
      </x:c>
    </x:row>
    <x:row r="103" ht="24" customHeight="1">
      <x:c r="A103" s="4"/>
      <x:c r="B103" s="4"/>
      <x:c r="C103" s="4"/>
      <x:c r="D103" s="4"/>
      <x:c r="E103" s="4"/>
      <x:c r="F103" s="12"/>
      <x:c r="G103" s="4"/>
      <x:c r="H103" s="4"/>
      <x:c r="I103" s="4"/>
      <x:c r="J103" s="11" t="str">
        <x:f>IF(C103="","",IF(OR(COUNT(D103,G103:I103)&lt;4,D103&lt;1,G103&lt;=0,H103&lt;=0,I103&lt;=0),"",D103*G103*H103*I103/1000000))</x:f>
      </x:c>
      <x:c r="K103" s="4"/>
      <x:c r="L103" s="10" t="str">
        <x:f>IF(C103="","",IF(A103="","Add item ID",IF(COUNTIF($A$2:$A$205,A103)&gt;1,"Duplicate item ID",IF(OR(NOT(ISNUMBER(D103)),D103&lt;1),"Check quantity",IF(AND(F103&lt;&gt;"",COUNTIF(Boxes!$A$2:$A$205,F103)=0),"Box missing from Boxes",IF(AND(COUNT(G103:I103)&gt;0,COUNT(G103:I103)&lt;3),"Complete all dimensions","OK"))))))</x:f>
      </x:c>
    </x:row>
    <x:row r="104" ht="24" customHeight="1">
      <x:c r="A104" s="4"/>
      <x:c r="B104" s="4"/>
      <x:c r="C104" s="4"/>
      <x:c r="D104" s="4"/>
      <x:c r="E104" s="4"/>
      <x:c r="F104" s="12"/>
      <x:c r="G104" s="4"/>
      <x:c r="H104" s="4"/>
      <x:c r="I104" s="4"/>
      <x:c r="J104" s="11" t="str">
        <x:f>IF(C104="","",IF(OR(COUNT(D104,G104:I104)&lt;4,D104&lt;1,G104&lt;=0,H104&lt;=0,I104&lt;=0),"",D104*G104*H104*I104/1000000))</x:f>
      </x:c>
      <x:c r="K104" s="4"/>
      <x:c r="L104" s="10" t="str">
        <x:f>IF(C104="","",IF(A104="","Add item ID",IF(COUNTIF($A$2:$A$205,A104)&gt;1,"Duplicate item ID",IF(OR(NOT(ISNUMBER(D104)),D104&lt;1),"Check quantity",IF(AND(F104&lt;&gt;"",COUNTIF(Boxes!$A$2:$A$205,F104)=0),"Box missing from Boxes",IF(AND(COUNT(G104:I104)&gt;0,COUNT(G104:I104)&lt;3),"Complete all dimensions","OK"))))))</x:f>
      </x:c>
    </x:row>
    <x:row r="105" ht="24" customHeight="1">
      <x:c r="A105" s="4"/>
      <x:c r="B105" s="4"/>
      <x:c r="C105" s="4"/>
      <x:c r="D105" s="4"/>
      <x:c r="E105" s="4"/>
      <x:c r="F105" s="12"/>
      <x:c r="G105" s="4"/>
      <x:c r="H105" s="4"/>
      <x:c r="I105" s="4"/>
      <x:c r="J105" s="11" t="str">
        <x:f>IF(C105="","",IF(OR(COUNT(D105,G105:I105)&lt;4,D105&lt;1,G105&lt;=0,H105&lt;=0,I105&lt;=0),"",D105*G105*H105*I105/1000000))</x:f>
      </x:c>
      <x:c r="K105" s="4"/>
      <x:c r="L105" s="10" t="str">
        <x:f>IF(C105="","",IF(A105="","Add item ID",IF(COUNTIF($A$2:$A$205,A105)&gt;1,"Duplicate item ID",IF(OR(NOT(ISNUMBER(D105)),D105&lt;1),"Check quantity",IF(AND(F105&lt;&gt;"",COUNTIF(Boxes!$A$2:$A$205,F105)=0),"Box missing from Boxes",IF(AND(COUNT(G105:I105)&gt;0,COUNT(G105:I105)&lt;3),"Complete all dimensions","OK"))))))</x:f>
      </x:c>
    </x:row>
    <x:row r="106" ht="24" customHeight="1">
      <x:c r="A106" s="4"/>
      <x:c r="B106" s="4"/>
      <x:c r="C106" s="4"/>
      <x:c r="D106" s="4"/>
      <x:c r="E106" s="4"/>
      <x:c r="F106" s="12"/>
      <x:c r="G106" s="4"/>
      <x:c r="H106" s="4"/>
      <x:c r="I106" s="4"/>
      <x:c r="J106" s="11" t="str">
        <x:f>IF(C106="","",IF(OR(COUNT(D106,G106:I106)&lt;4,D106&lt;1,G106&lt;=0,H106&lt;=0,I106&lt;=0),"",D106*G106*H106*I106/1000000))</x:f>
      </x:c>
      <x:c r="K106" s="4"/>
      <x:c r="L106" s="10" t="str">
        <x:f>IF(C106="","",IF(A106="","Add item ID",IF(COUNTIF($A$2:$A$205,A106)&gt;1,"Duplicate item ID",IF(OR(NOT(ISNUMBER(D106)),D106&lt;1),"Check quantity",IF(AND(F106&lt;&gt;"",COUNTIF(Boxes!$A$2:$A$205,F106)=0),"Box missing from Boxes",IF(AND(COUNT(G106:I106)&gt;0,COUNT(G106:I106)&lt;3),"Complete all dimensions","OK"))))))</x:f>
      </x:c>
    </x:row>
    <x:row r="107" ht="24" customHeight="1">
      <x:c r="A107" s="4"/>
      <x:c r="B107" s="4"/>
      <x:c r="C107" s="4"/>
      <x:c r="D107" s="4"/>
      <x:c r="E107" s="4"/>
      <x:c r="F107" s="12"/>
      <x:c r="G107" s="4"/>
      <x:c r="H107" s="4"/>
      <x:c r="I107" s="4"/>
      <x:c r="J107" s="11" t="str">
        <x:f>IF(C107="","",IF(OR(COUNT(D107,G107:I107)&lt;4,D107&lt;1,G107&lt;=0,H107&lt;=0,I107&lt;=0),"",D107*G107*H107*I107/1000000))</x:f>
      </x:c>
      <x:c r="K107" s="4"/>
      <x:c r="L107" s="10" t="str">
        <x:f>IF(C107="","",IF(A107="","Add item ID",IF(COUNTIF($A$2:$A$205,A107)&gt;1,"Duplicate item ID",IF(OR(NOT(ISNUMBER(D107)),D107&lt;1),"Check quantity",IF(AND(F107&lt;&gt;"",COUNTIF(Boxes!$A$2:$A$205,F107)=0),"Box missing from Boxes",IF(AND(COUNT(G107:I107)&gt;0,COUNT(G107:I107)&lt;3),"Complete all dimensions","OK"))))))</x:f>
      </x:c>
    </x:row>
    <x:row r="108" ht="24" customHeight="1">
      <x:c r="A108" s="4"/>
      <x:c r="B108" s="4"/>
      <x:c r="C108" s="4"/>
      <x:c r="D108" s="4"/>
      <x:c r="E108" s="4"/>
      <x:c r="F108" s="12"/>
      <x:c r="G108" s="4"/>
      <x:c r="H108" s="4"/>
      <x:c r="I108" s="4"/>
      <x:c r="J108" s="11" t="str">
        <x:f>IF(C108="","",IF(OR(COUNT(D108,G108:I108)&lt;4,D108&lt;1,G108&lt;=0,H108&lt;=0,I108&lt;=0),"",D108*G108*H108*I108/1000000))</x:f>
      </x:c>
      <x:c r="K108" s="4"/>
      <x:c r="L108" s="10" t="str">
        <x:f>IF(C108="","",IF(A108="","Add item ID",IF(COUNTIF($A$2:$A$205,A108)&gt;1,"Duplicate item ID",IF(OR(NOT(ISNUMBER(D108)),D108&lt;1),"Check quantity",IF(AND(F108&lt;&gt;"",COUNTIF(Boxes!$A$2:$A$205,F108)=0),"Box missing from Boxes",IF(AND(COUNT(G108:I108)&gt;0,COUNT(G108:I108)&lt;3),"Complete all dimensions","OK"))))))</x:f>
      </x:c>
    </x:row>
    <x:row r="109" ht="24" customHeight="1">
      <x:c r="A109" s="4"/>
      <x:c r="B109" s="4"/>
      <x:c r="C109" s="4"/>
      <x:c r="D109" s="4"/>
      <x:c r="E109" s="4"/>
      <x:c r="F109" s="12"/>
      <x:c r="G109" s="4"/>
      <x:c r="H109" s="4"/>
      <x:c r="I109" s="4"/>
      <x:c r="J109" s="11" t="str">
        <x:f>IF(C109="","",IF(OR(COUNT(D109,G109:I109)&lt;4,D109&lt;1,G109&lt;=0,H109&lt;=0,I109&lt;=0),"",D109*G109*H109*I109/1000000))</x:f>
      </x:c>
      <x:c r="K109" s="4"/>
      <x:c r="L109" s="10" t="str">
        <x:f>IF(C109="","",IF(A109="","Add item ID",IF(COUNTIF($A$2:$A$205,A109)&gt;1,"Duplicate item ID",IF(OR(NOT(ISNUMBER(D109)),D109&lt;1),"Check quantity",IF(AND(F109&lt;&gt;"",COUNTIF(Boxes!$A$2:$A$205,F109)=0),"Box missing from Boxes",IF(AND(COUNT(G109:I109)&gt;0,COUNT(G109:I109)&lt;3),"Complete all dimensions","OK"))))))</x:f>
      </x:c>
    </x:row>
    <x:row r="110" ht="24" customHeight="1">
      <x:c r="A110" s="4"/>
      <x:c r="B110" s="4"/>
      <x:c r="C110" s="4"/>
      <x:c r="D110" s="4"/>
      <x:c r="E110" s="4"/>
      <x:c r="F110" s="12"/>
      <x:c r="G110" s="4"/>
      <x:c r="H110" s="4"/>
      <x:c r="I110" s="4"/>
      <x:c r="J110" s="11" t="str">
        <x:f>IF(C110="","",IF(OR(COUNT(D110,G110:I110)&lt;4,D110&lt;1,G110&lt;=0,H110&lt;=0,I110&lt;=0),"",D110*G110*H110*I110/1000000))</x:f>
      </x:c>
      <x:c r="K110" s="4"/>
      <x:c r="L110" s="10" t="str">
        <x:f>IF(C110="","",IF(A110="","Add item ID",IF(COUNTIF($A$2:$A$205,A110)&gt;1,"Duplicate item ID",IF(OR(NOT(ISNUMBER(D110)),D110&lt;1),"Check quantity",IF(AND(F110&lt;&gt;"",COUNTIF(Boxes!$A$2:$A$205,F110)=0),"Box missing from Boxes",IF(AND(COUNT(G110:I110)&gt;0,COUNT(G110:I110)&lt;3),"Complete all dimensions","OK"))))))</x:f>
      </x:c>
    </x:row>
    <x:row r="111" ht="24" customHeight="1">
      <x:c r="A111" s="4"/>
      <x:c r="B111" s="4"/>
      <x:c r="C111" s="4"/>
      <x:c r="D111" s="4"/>
      <x:c r="E111" s="4"/>
      <x:c r="F111" s="12"/>
      <x:c r="G111" s="4"/>
      <x:c r="H111" s="4"/>
      <x:c r="I111" s="4"/>
      <x:c r="J111" s="11" t="str">
        <x:f>IF(C111="","",IF(OR(COUNT(D111,G111:I111)&lt;4,D111&lt;1,G111&lt;=0,H111&lt;=0,I111&lt;=0),"",D111*G111*H111*I111/1000000))</x:f>
      </x:c>
      <x:c r="K111" s="4"/>
      <x:c r="L111" s="10" t="str">
        <x:f>IF(C111="","",IF(A111="","Add item ID",IF(COUNTIF($A$2:$A$205,A111)&gt;1,"Duplicate item ID",IF(OR(NOT(ISNUMBER(D111)),D111&lt;1),"Check quantity",IF(AND(F111&lt;&gt;"",COUNTIF(Boxes!$A$2:$A$205,F111)=0),"Box missing from Boxes",IF(AND(COUNT(G111:I111)&gt;0,COUNT(G111:I111)&lt;3),"Complete all dimensions","OK"))))))</x:f>
      </x:c>
    </x:row>
    <x:row r="112" ht="24" customHeight="1">
      <x:c r="A112" s="4"/>
      <x:c r="B112" s="4"/>
      <x:c r="C112" s="4"/>
      <x:c r="D112" s="4"/>
      <x:c r="E112" s="4"/>
      <x:c r="F112" s="12"/>
      <x:c r="G112" s="4"/>
      <x:c r="H112" s="4"/>
      <x:c r="I112" s="4"/>
      <x:c r="J112" s="11" t="str">
        <x:f>IF(C112="","",IF(OR(COUNT(D112,G112:I112)&lt;4,D112&lt;1,G112&lt;=0,H112&lt;=0,I112&lt;=0),"",D112*G112*H112*I112/1000000))</x:f>
      </x:c>
      <x:c r="K112" s="4"/>
      <x:c r="L112" s="10" t="str">
        <x:f>IF(C112="","",IF(A112="","Add item ID",IF(COUNTIF($A$2:$A$205,A112)&gt;1,"Duplicate item ID",IF(OR(NOT(ISNUMBER(D112)),D112&lt;1),"Check quantity",IF(AND(F112&lt;&gt;"",COUNTIF(Boxes!$A$2:$A$205,F112)=0),"Box missing from Boxes",IF(AND(COUNT(G112:I112)&gt;0,COUNT(G112:I112)&lt;3),"Complete all dimensions","OK"))))))</x:f>
      </x:c>
    </x:row>
    <x:row r="113" ht="24" customHeight="1">
      <x:c r="A113" s="4"/>
      <x:c r="B113" s="4"/>
      <x:c r="C113" s="4"/>
      <x:c r="D113" s="4"/>
      <x:c r="E113" s="4"/>
      <x:c r="F113" s="12"/>
      <x:c r="G113" s="4"/>
      <x:c r="H113" s="4"/>
      <x:c r="I113" s="4"/>
      <x:c r="J113" s="11" t="str">
        <x:f>IF(C113="","",IF(OR(COUNT(D113,G113:I113)&lt;4,D113&lt;1,G113&lt;=0,H113&lt;=0,I113&lt;=0),"",D113*G113*H113*I113/1000000))</x:f>
      </x:c>
      <x:c r="K113" s="4"/>
      <x:c r="L113" s="10" t="str">
        <x:f>IF(C113="","",IF(A113="","Add item ID",IF(COUNTIF($A$2:$A$205,A113)&gt;1,"Duplicate item ID",IF(OR(NOT(ISNUMBER(D113)),D113&lt;1),"Check quantity",IF(AND(F113&lt;&gt;"",COUNTIF(Boxes!$A$2:$A$205,F113)=0),"Box missing from Boxes",IF(AND(COUNT(G113:I113)&gt;0,COUNT(G113:I113)&lt;3),"Complete all dimensions","OK"))))))</x:f>
      </x:c>
    </x:row>
    <x:row r="114" ht="24" customHeight="1">
      <x:c r="A114" s="4"/>
      <x:c r="B114" s="4"/>
      <x:c r="C114" s="4"/>
      <x:c r="D114" s="4"/>
      <x:c r="E114" s="4"/>
      <x:c r="F114" s="12"/>
      <x:c r="G114" s="4"/>
      <x:c r="H114" s="4"/>
      <x:c r="I114" s="4"/>
      <x:c r="J114" s="11" t="str">
        <x:f>IF(C114="","",IF(OR(COUNT(D114,G114:I114)&lt;4,D114&lt;1,G114&lt;=0,H114&lt;=0,I114&lt;=0),"",D114*G114*H114*I114/1000000))</x:f>
      </x:c>
      <x:c r="K114" s="4"/>
      <x:c r="L114" s="10" t="str">
        <x:f>IF(C114="","",IF(A114="","Add item ID",IF(COUNTIF($A$2:$A$205,A114)&gt;1,"Duplicate item ID",IF(OR(NOT(ISNUMBER(D114)),D114&lt;1),"Check quantity",IF(AND(F114&lt;&gt;"",COUNTIF(Boxes!$A$2:$A$205,F114)=0),"Box missing from Boxes",IF(AND(COUNT(G114:I114)&gt;0,COUNT(G114:I114)&lt;3),"Complete all dimensions","OK"))))))</x:f>
      </x:c>
    </x:row>
    <x:row r="115" ht="24" customHeight="1">
      <x:c r="A115" s="4"/>
      <x:c r="B115" s="4"/>
      <x:c r="C115" s="4"/>
      <x:c r="D115" s="4"/>
      <x:c r="E115" s="4"/>
      <x:c r="F115" s="12"/>
      <x:c r="G115" s="4"/>
      <x:c r="H115" s="4"/>
      <x:c r="I115" s="4"/>
      <x:c r="J115" s="11" t="str">
        <x:f>IF(C115="","",IF(OR(COUNT(D115,G115:I115)&lt;4,D115&lt;1,G115&lt;=0,H115&lt;=0,I115&lt;=0),"",D115*G115*H115*I115/1000000))</x:f>
      </x:c>
      <x:c r="K115" s="4"/>
      <x:c r="L115" s="10" t="str">
        <x:f>IF(C115="","",IF(A115="","Add item ID",IF(COUNTIF($A$2:$A$205,A115)&gt;1,"Duplicate item ID",IF(OR(NOT(ISNUMBER(D115)),D115&lt;1),"Check quantity",IF(AND(F115&lt;&gt;"",COUNTIF(Boxes!$A$2:$A$205,F115)=0),"Box missing from Boxes",IF(AND(COUNT(G115:I115)&gt;0,COUNT(G115:I115)&lt;3),"Complete all dimensions","OK"))))))</x:f>
      </x:c>
    </x:row>
    <x:row r="116" ht="24" customHeight="1">
      <x:c r="A116" s="4"/>
      <x:c r="B116" s="4"/>
      <x:c r="C116" s="4"/>
      <x:c r="D116" s="4"/>
      <x:c r="E116" s="4"/>
      <x:c r="F116" s="12"/>
      <x:c r="G116" s="4"/>
      <x:c r="H116" s="4"/>
      <x:c r="I116" s="4"/>
      <x:c r="J116" s="11" t="str">
        <x:f>IF(C116="","",IF(OR(COUNT(D116,G116:I116)&lt;4,D116&lt;1,G116&lt;=0,H116&lt;=0,I116&lt;=0),"",D116*G116*H116*I116/1000000))</x:f>
      </x:c>
      <x:c r="K116" s="4"/>
      <x:c r="L116" s="10" t="str">
        <x:f>IF(C116="","",IF(A116="","Add item ID",IF(COUNTIF($A$2:$A$205,A116)&gt;1,"Duplicate item ID",IF(OR(NOT(ISNUMBER(D116)),D116&lt;1),"Check quantity",IF(AND(F116&lt;&gt;"",COUNTIF(Boxes!$A$2:$A$205,F116)=0),"Box missing from Boxes",IF(AND(COUNT(G116:I116)&gt;0,COUNT(G116:I116)&lt;3),"Complete all dimensions","OK"))))))</x:f>
      </x:c>
    </x:row>
    <x:row r="117" ht="24" customHeight="1">
      <x:c r="A117" s="4"/>
      <x:c r="B117" s="4"/>
      <x:c r="C117" s="4"/>
      <x:c r="D117" s="4"/>
      <x:c r="E117" s="4"/>
      <x:c r="F117" s="12"/>
      <x:c r="G117" s="4"/>
      <x:c r="H117" s="4"/>
      <x:c r="I117" s="4"/>
      <x:c r="J117" s="11" t="str">
        <x:f>IF(C117="","",IF(OR(COUNT(D117,G117:I117)&lt;4,D117&lt;1,G117&lt;=0,H117&lt;=0,I117&lt;=0),"",D117*G117*H117*I117/1000000))</x:f>
      </x:c>
      <x:c r="K117" s="4"/>
      <x:c r="L117" s="10" t="str">
        <x:f>IF(C117="","",IF(A117="","Add item ID",IF(COUNTIF($A$2:$A$205,A117)&gt;1,"Duplicate item ID",IF(OR(NOT(ISNUMBER(D117)),D117&lt;1),"Check quantity",IF(AND(F117&lt;&gt;"",COUNTIF(Boxes!$A$2:$A$205,F117)=0),"Box missing from Boxes",IF(AND(COUNT(G117:I117)&gt;0,COUNT(G117:I117)&lt;3),"Complete all dimensions","OK"))))))</x:f>
      </x:c>
    </x:row>
    <x:row r="118" ht="24" customHeight="1">
      <x:c r="A118" s="4"/>
      <x:c r="B118" s="4"/>
      <x:c r="C118" s="4"/>
      <x:c r="D118" s="4"/>
      <x:c r="E118" s="4"/>
      <x:c r="F118" s="12"/>
      <x:c r="G118" s="4"/>
      <x:c r="H118" s="4"/>
      <x:c r="I118" s="4"/>
      <x:c r="J118" s="11" t="str">
        <x:f>IF(C118="","",IF(OR(COUNT(D118,G118:I118)&lt;4,D118&lt;1,G118&lt;=0,H118&lt;=0,I118&lt;=0),"",D118*G118*H118*I118/1000000))</x:f>
      </x:c>
      <x:c r="K118" s="4"/>
      <x:c r="L118" s="10" t="str">
        <x:f>IF(C118="","",IF(A118="","Add item ID",IF(COUNTIF($A$2:$A$205,A118)&gt;1,"Duplicate item ID",IF(OR(NOT(ISNUMBER(D118)),D118&lt;1),"Check quantity",IF(AND(F118&lt;&gt;"",COUNTIF(Boxes!$A$2:$A$205,F118)=0),"Box missing from Boxes",IF(AND(COUNT(G118:I118)&gt;0,COUNT(G118:I118)&lt;3),"Complete all dimensions","OK"))))))</x:f>
      </x:c>
    </x:row>
    <x:row r="119" ht="24" customHeight="1">
      <x:c r="A119" s="4"/>
      <x:c r="B119" s="4"/>
      <x:c r="C119" s="4"/>
      <x:c r="D119" s="4"/>
      <x:c r="E119" s="4"/>
      <x:c r="F119" s="12"/>
      <x:c r="G119" s="4"/>
      <x:c r="H119" s="4"/>
      <x:c r="I119" s="4"/>
      <x:c r="J119" s="11" t="str">
        <x:f>IF(C119="","",IF(OR(COUNT(D119,G119:I119)&lt;4,D119&lt;1,G119&lt;=0,H119&lt;=0,I119&lt;=0),"",D119*G119*H119*I119/1000000))</x:f>
      </x:c>
      <x:c r="K119" s="4"/>
      <x:c r="L119" s="10" t="str">
        <x:f>IF(C119="","",IF(A119="","Add item ID",IF(COUNTIF($A$2:$A$205,A119)&gt;1,"Duplicate item ID",IF(OR(NOT(ISNUMBER(D119)),D119&lt;1),"Check quantity",IF(AND(F119&lt;&gt;"",COUNTIF(Boxes!$A$2:$A$205,F119)=0),"Box missing from Boxes",IF(AND(COUNT(G119:I119)&gt;0,COUNT(G119:I119)&lt;3),"Complete all dimensions","OK"))))))</x:f>
      </x:c>
    </x:row>
    <x:row r="120" ht="24" customHeight="1">
      <x:c r="A120" s="4"/>
      <x:c r="B120" s="4"/>
      <x:c r="C120" s="4"/>
      <x:c r="D120" s="4"/>
      <x:c r="E120" s="4"/>
      <x:c r="F120" s="12"/>
      <x:c r="G120" s="4"/>
      <x:c r="H120" s="4"/>
      <x:c r="I120" s="4"/>
      <x:c r="J120" s="11" t="str">
        <x:f>IF(C120="","",IF(OR(COUNT(D120,G120:I120)&lt;4,D120&lt;1,G120&lt;=0,H120&lt;=0,I120&lt;=0),"",D120*G120*H120*I120/1000000))</x:f>
      </x:c>
      <x:c r="K120" s="4"/>
      <x:c r="L120" s="10" t="str">
        <x:f>IF(C120="","",IF(A120="","Add item ID",IF(COUNTIF($A$2:$A$205,A120)&gt;1,"Duplicate item ID",IF(OR(NOT(ISNUMBER(D120)),D120&lt;1),"Check quantity",IF(AND(F120&lt;&gt;"",COUNTIF(Boxes!$A$2:$A$205,F120)=0),"Box missing from Boxes",IF(AND(COUNT(G120:I120)&gt;0,COUNT(G120:I120)&lt;3),"Complete all dimensions","OK"))))))</x:f>
      </x:c>
    </x:row>
    <x:row r="121" ht="24" customHeight="1">
      <x:c r="A121" s="4"/>
      <x:c r="B121" s="4"/>
      <x:c r="C121" s="4"/>
      <x:c r="D121" s="4"/>
      <x:c r="E121" s="4"/>
      <x:c r="F121" s="12"/>
      <x:c r="G121" s="4"/>
      <x:c r="H121" s="4"/>
      <x:c r="I121" s="4"/>
      <x:c r="J121" s="11" t="str">
        <x:f>IF(C121="","",IF(OR(COUNT(D121,G121:I121)&lt;4,D121&lt;1,G121&lt;=0,H121&lt;=0,I121&lt;=0),"",D121*G121*H121*I121/1000000))</x:f>
      </x:c>
      <x:c r="K121" s="4"/>
      <x:c r="L121" s="10" t="str">
        <x:f>IF(C121="","",IF(A121="","Add item ID",IF(COUNTIF($A$2:$A$205,A121)&gt;1,"Duplicate item ID",IF(OR(NOT(ISNUMBER(D121)),D121&lt;1),"Check quantity",IF(AND(F121&lt;&gt;"",COUNTIF(Boxes!$A$2:$A$205,F121)=0),"Box missing from Boxes",IF(AND(COUNT(G121:I121)&gt;0,COUNT(G121:I121)&lt;3),"Complete all dimensions","OK"))))))</x:f>
      </x:c>
    </x:row>
    <x:row r="122" ht="24" customHeight="1">
      <x:c r="A122" s="4"/>
      <x:c r="B122" s="4"/>
      <x:c r="C122" s="4"/>
      <x:c r="D122" s="4"/>
      <x:c r="E122" s="4"/>
      <x:c r="F122" s="12"/>
      <x:c r="G122" s="4"/>
      <x:c r="H122" s="4"/>
      <x:c r="I122" s="4"/>
      <x:c r="J122" s="11" t="str">
        <x:f>IF(C122="","",IF(OR(COUNT(D122,G122:I122)&lt;4,D122&lt;1,G122&lt;=0,H122&lt;=0,I122&lt;=0),"",D122*G122*H122*I122/1000000))</x:f>
      </x:c>
      <x:c r="K122" s="4"/>
      <x:c r="L122" s="10" t="str">
        <x:f>IF(C122="","",IF(A122="","Add item ID",IF(COUNTIF($A$2:$A$205,A122)&gt;1,"Duplicate item ID",IF(OR(NOT(ISNUMBER(D122)),D122&lt;1),"Check quantity",IF(AND(F122&lt;&gt;"",COUNTIF(Boxes!$A$2:$A$205,F122)=0),"Box missing from Boxes",IF(AND(COUNT(G122:I122)&gt;0,COUNT(G122:I122)&lt;3),"Complete all dimensions","OK"))))))</x:f>
      </x:c>
    </x:row>
    <x:row r="123" ht="24" customHeight="1">
      <x:c r="A123" s="4"/>
      <x:c r="B123" s="4"/>
      <x:c r="C123" s="4"/>
      <x:c r="D123" s="4"/>
      <x:c r="E123" s="4"/>
      <x:c r="F123" s="12"/>
      <x:c r="G123" s="4"/>
      <x:c r="H123" s="4"/>
      <x:c r="I123" s="4"/>
      <x:c r="J123" s="11" t="str">
        <x:f>IF(C123="","",IF(OR(COUNT(D123,G123:I123)&lt;4,D123&lt;1,G123&lt;=0,H123&lt;=0,I123&lt;=0),"",D123*G123*H123*I123/1000000))</x:f>
      </x:c>
      <x:c r="K123" s="4"/>
      <x:c r="L123" s="10" t="str">
        <x:f>IF(C123="","",IF(A123="","Add item ID",IF(COUNTIF($A$2:$A$205,A123)&gt;1,"Duplicate item ID",IF(OR(NOT(ISNUMBER(D123)),D123&lt;1),"Check quantity",IF(AND(F123&lt;&gt;"",COUNTIF(Boxes!$A$2:$A$205,F123)=0),"Box missing from Boxes",IF(AND(COUNT(G123:I123)&gt;0,COUNT(G123:I123)&lt;3),"Complete all dimensions","OK"))))))</x:f>
      </x:c>
    </x:row>
    <x:row r="124" ht="24" customHeight="1">
      <x:c r="A124" s="4"/>
      <x:c r="B124" s="4"/>
      <x:c r="C124" s="4"/>
      <x:c r="D124" s="4"/>
      <x:c r="E124" s="4"/>
      <x:c r="F124" s="12"/>
      <x:c r="G124" s="4"/>
      <x:c r="H124" s="4"/>
      <x:c r="I124" s="4"/>
      <x:c r="J124" s="11" t="str">
        <x:f>IF(C124="","",IF(OR(COUNT(D124,G124:I124)&lt;4,D124&lt;1,G124&lt;=0,H124&lt;=0,I124&lt;=0),"",D124*G124*H124*I124/1000000))</x:f>
      </x:c>
      <x:c r="K124" s="4"/>
      <x:c r="L124" s="10" t="str">
        <x:f>IF(C124="","",IF(A124="","Add item ID",IF(COUNTIF($A$2:$A$205,A124)&gt;1,"Duplicate item ID",IF(OR(NOT(ISNUMBER(D124)),D124&lt;1),"Check quantity",IF(AND(F124&lt;&gt;"",COUNTIF(Boxes!$A$2:$A$205,F124)=0),"Box missing from Boxes",IF(AND(COUNT(G124:I124)&gt;0,COUNT(G124:I124)&lt;3),"Complete all dimensions","OK"))))))</x:f>
      </x:c>
    </x:row>
    <x:row r="125" ht="24" customHeight="1">
      <x:c r="A125" s="4"/>
      <x:c r="B125" s="4"/>
      <x:c r="C125" s="4"/>
      <x:c r="D125" s="4"/>
      <x:c r="E125" s="4"/>
      <x:c r="F125" s="12"/>
      <x:c r="G125" s="4"/>
      <x:c r="H125" s="4"/>
      <x:c r="I125" s="4"/>
      <x:c r="J125" s="11" t="str">
        <x:f>IF(C125="","",IF(OR(COUNT(D125,G125:I125)&lt;4,D125&lt;1,G125&lt;=0,H125&lt;=0,I125&lt;=0),"",D125*G125*H125*I125/1000000))</x:f>
      </x:c>
      <x:c r="K125" s="4"/>
      <x:c r="L125" s="10" t="str">
        <x:f>IF(C125="","",IF(A125="","Add item ID",IF(COUNTIF($A$2:$A$205,A125)&gt;1,"Duplicate item ID",IF(OR(NOT(ISNUMBER(D125)),D125&lt;1),"Check quantity",IF(AND(F125&lt;&gt;"",COUNTIF(Boxes!$A$2:$A$205,F125)=0),"Box missing from Boxes",IF(AND(COUNT(G125:I125)&gt;0,COUNT(G125:I125)&lt;3),"Complete all dimensions","OK"))))))</x:f>
      </x:c>
    </x:row>
    <x:row r="126" ht="24" customHeight="1">
      <x:c r="A126" s="4"/>
      <x:c r="B126" s="4"/>
      <x:c r="C126" s="4"/>
      <x:c r="D126" s="4"/>
      <x:c r="E126" s="4"/>
      <x:c r="F126" s="12"/>
      <x:c r="G126" s="4"/>
      <x:c r="H126" s="4"/>
      <x:c r="I126" s="4"/>
      <x:c r="J126" s="11" t="str">
        <x:f>IF(C126="","",IF(OR(COUNT(D126,G126:I126)&lt;4,D126&lt;1,G126&lt;=0,H126&lt;=0,I126&lt;=0),"",D126*G126*H126*I126/1000000))</x:f>
      </x:c>
      <x:c r="K126" s="4"/>
      <x:c r="L126" s="10" t="str">
        <x:f>IF(C126="","",IF(A126="","Add item ID",IF(COUNTIF($A$2:$A$205,A126)&gt;1,"Duplicate item ID",IF(OR(NOT(ISNUMBER(D126)),D126&lt;1),"Check quantity",IF(AND(F126&lt;&gt;"",COUNTIF(Boxes!$A$2:$A$205,F126)=0),"Box missing from Boxes",IF(AND(COUNT(G126:I126)&gt;0,COUNT(G126:I126)&lt;3),"Complete all dimensions","OK"))))))</x:f>
      </x:c>
    </x:row>
    <x:row r="127" ht="24" customHeight="1">
      <x:c r="A127" s="4"/>
      <x:c r="B127" s="4"/>
      <x:c r="C127" s="4"/>
      <x:c r="D127" s="4"/>
      <x:c r="E127" s="4"/>
      <x:c r="F127" s="12"/>
      <x:c r="G127" s="4"/>
      <x:c r="H127" s="4"/>
      <x:c r="I127" s="4"/>
      <x:c r="J127" s="11" t="str">
        <x:f>IF(C127="","",IF(OR(COUNT(D127,G127:I127)&lt;4,D127&lt;1,G127&lt;=0,H127&lt;=0,I127&lt;=0),"",D127*G127*H127*I127/1000000))</x:f>
      </x:c>
      <x:c r="K127" s="4"/>
      <x:c r="L127" s="10" t="str">
        <x:f>IF(C127="","",IF(A127="","Add item ID",IF(COUNTIF($A$2:$A$205,A127)&gt;1,"Duplicate item ID",IF(OR(NOT(ISNUMBER(D127)),D127&lt;1),"Check quantity",IF(AND(F127&lt;&gt;"",COUNTIF(Boxes!$A$2:$A$205,F127)=0),"Box missing from Boxes",IF(AND(COUNT(G127:I127)&gt;0,COUNT(G127:I127)&lt;3),"Complete all dimensions","OK"))))))</x:f>
      </x:c>
    </x:row>
    <x:row r="128" ht="24" customHeight="1">
      <x:c r="A128" s="4"/>
      <x:c r="B128" s="4"/>
      <x:c r="C128" s="4"/>
      <x:c r="D128" s="4"/>
      <x:c r="E128" s="4"/>
      <x:c r="F128" s="12"/>
      <x:c r="G128" s="4"/>
      <x:c r="H128" s="4"/>
      <x:c r="I128" s="4"/>
      <x:c r="J128" s="11" t="str">
        <x:f>IF(C128="","",IF(OR(COUNT(D128,G128:I128)&lt;4,D128&lt;1,G128&lt;=0,H128&lt;=0,I128&lt;=0),"",D128*G128*H128*I128/1000000))</x:f>
      </x:c>
      <x:c r="K128" s="4"/>
      <x:c r="L128" s="10" t="str">
        <x:f>IF(C128="","",IF(A128="","Add item ID",IF(COUNTIF($A$2:$A$205,A128)&gt;1,"Duplicate item ID",IF(OR(NOT(ISNUMBER(D128)),D128&lt;1),"Check quantity",IF(AND(F128&lt;&gt;"",COUNTIF(Boxes!$A$2:$A$205,F128)=0),"Box missing from Boxes",IF(AND(COUNT(G128:I128)&gt;0,COUNT(G128:I128)&lt;3),"Complete all dimensions","OK"))))))</x:f>
      </x:c>
    </x:row>
    <x:row r="129" ht="24" customHeight="1">
      <x:c r="A129" s="4"/>
      <x:c r="B129" s="4"/>
      <x:c r="C129" s="4"/>
      <x:c r="D129" s="4"/>
      <x:c r="E129" s="4"/>
      <x:c r="F129" s="12"/>
      <x:c r="G129" s="4"/>
      <x:c r="H129" s="4"/>
      <x:c r="I129" s="4"/>
      <x:c r="J129" s="11" t="str">
        <x:f>IF(C129="","",IF(OR(COUNT(D129,G129:I129)&lt;4,D129&lt;1,G129&lt;=0,H129&lt;=0,I129&lt;=0),"",D129*G129*H129*I129/1000000))</x:f>
      </x:c>
      <x:c r="K129" s="4"/>
      <x:c r="L129" s="10" t="str">
        <x:f>IF(C129="","",IF(A129="","Add item ID",IF(COUNTIF($A$2:$A$205,A129)&gt;1,"Duplicate item ID",IF(OR(NOT(ISNUMBER(D129)),D129&lt;1),"Check quantity",IF(AND(F129&lt;&gt;"",COUNTIF(Boxes!$A$2:$A$205,F129)=0),"Box missing from Boxes",IF(AND(COUNT(G129:I129)&gt;0,COUNT(G129:I129)&lt;3),"Complete all dimensions","OK"))))))</x:f>
      </x:c>
    </x:row>
    <x:row r="130" ht="24" customHeight="1">
      <x:c r="A130" s="4"/>
      <x:c r="B130" s="4"/>
      <x:c r="C130" s="4"/>
      <x:c r="D130" s="4"/>
      <x:c r="E130" s="4"/>
      <x:c r="F130" s="12"/>
      <x:c r="G130" s="4"/>
      <x:c r="H130" s="4"/>
      <x:c r="I130" s="4"/>
      <x:c r="J130" s="11" t="str">
        <x:f>IF(C130="","",IF(OR(COUNT(D130,G130:I130)&lt;4,D130&lt;1,G130&lt;=0,H130&lt;=0,I130&lt;=0),"",D130*G130*H130*I130/1000000))</x:f>
      </x:c>
      <x:c r="K130" s="4"/>
      <x:c r="L130" s="10" t="str">
        <x:f>IF(C130="","",IF(A130="","Add item ID",IF(COUNTIF($A$2:$A$205,A130)&gt;1,"Duplicate item ID",IF(OR(NOT(ISNUMBER(D130)),D130&lt;1),"Check quantity",IF(AND(F130&lt;&gt;"",COUNTIF(Boxes!$A$2:$A$205,F130)=0),"Box missing from Boxes",IF(AND(COUNT(G130:I130)&gt;0,COUNT(G130:I130)&lt;3),"Complete all dimensions","OK"))))))</x:f>
      </x:c>
    </x:row>
    <x:row r="131" ht="24" customHeight="1">
      <x:c r="A131" s="4"/>
      <x:c r="B131" s="4"/>
      <x:c r="C131" s="4"/>
      <x:c r="D131" s="4"/>
      <x:c r="E131" s="4"/>
      <x:c r="F131" s="12"/>
      <x:c r="G131" s="4"/>
      <x:c r="H131" s="4"/>
      <x:c r="I131" s="4"/>
      <x:c r="J131" s="11" t="str">
        <x:f>IF(C131="","",IF(OR(COUNT(D131,G131:I131)&lt;4,D131&lt;1,G131&lt;=0,H131&lt;=0,I131&lt;=0),"",D131*G131*H131*I131/1000000))</x:f>
      </x:c>
      <x:c r="K131" s="4"/>
      <x:c r="L131" s="10" t="str">
        <x:f>IF(C131="","",IF(A131="","Add item ID",IF(COUNTIF($A$2:$A$205,A131)&gt;1,"Duplicate item ID",IF(OR(NOT(ISNUMBER(D131)),D131&lt;1),"Check quantity",IF(AND(F131&lt;&gt;"",COUNTIF(Boxes!$A$2:$A$205,F131)=0),"Box missing from Boxes",IF(AND(COUNT(G131:I131)&gt;0,COUNT(G131:I131)&lt;3),"Complete all dimensions","OK"))))))</x:f>
      </x:c>
    </x:row>
    <x:row r="132" ht="24" customHeight="1">
      <x:c r="A132" s="4"/>
      <x:c r="B132" s="4"/>
      <x:c r="C132" s="4"/>
      <x:c r="D132" s="4"/>
      <x:c r="E132" s="4"/>
      <x:c r="F132" s="12"/>
      <x:c r="G132" s="4"/>
      <x:c r="H132" s="4"/>
      <x:c r="I132" s="4"/>
      <x:c r="J132" s="11" t="str">
        <x:f>IF(C132="","",IF(OR(COUNT(D132,G132:I132)&lt;4,D132&lt;1,G132&lt;=0,H132&lt;=0,I132&lt;=0),"",D132*G132*H132*I132/1000000))</x:f>
      </x:c>
      <x:c r="K132" s="4"/>
      <x:c r="L132" s="10" t="str">
        <x:f>IF(C132="","",IF(A132="","Add item ID",IF(COUNTIF($A$2:$A$205,A132)&gt;1,"Duplicate item ID",IF(OR(NOT(ISNUMBER(D132)),D132&lt;1),"Check quantity",IF(AND(F132&lt;&gt;"",COUNTIF(Boxes!$A$2:$A$205,F132)=0),"Box missing from Boxes",IF(AND(COUNT(G132:I132)&gt;0,COUNT(G132:I132)&lt;3),"Complete all dimensions","OK"))))))</x:f>
      </x:c>
    </x:row>
    <x:row r="133" ht="24" customHeight="1">
      <x:c r="A133" s="4"/>
      <x:c r="B133" s="4"/>
      <x:c r="C133" s="4"/>
      <x:c r="D133" s="4"/>
      <x:c r="E133" s="4"/>
      <x:c r="F133" s="12"/>
      <x:c r="G133" s="4"/>
      <x:c r="H133" s="4"/>
      <x:c r="I133" s="4"/>
      <x:c r="J133" s="11" t="str">
        <x:f>IF(C133="","",IF(OR(COUNT(D133,G133:I133)&lt;4,D133&lt;1,G133&lt;=0,H133&lt;=0,I133&lt;=0),"",D133*G133*H133*I133/1000000))</x:f>
      </x:c>
      <x:c r="K133" s="4"/>
      <x:c r="L133" s="10" t="str">
        <x:f>IF(C133="","",IF(A133="","Add item ID",IF(COUNTIF($A$2:$A$205,A133)&gt;1,"Duplicate item ID",IF(OR(NOT(ISNUMBER(D133)),D133&lt;1),"Check quantity",IF(AND(F133&lt;&gt;"",COUNTIF(Boxes!$A$2:$A$205,F133)=0),"Box missing from Boxes",IF(AND(COUNT(G133:I133)&gt;0,COUNT(G133:I133)&lt;3),"Complete all dimensions","OK"))))))</x:f>
      </x:c>
    </x:row>
    <x:row r="134" ht="24" customHeight="1">
      <x:c r="A134" s="4"/>
      <x:c r="B134" s="4"/>
      <x:c r="C134" s="4"/>
      <x:c r="D134" s="4"/>
      <x:c r="E134" s="4"/>
      <x:c r="F134" s="12"/>
      <x:c r="G134" s="4"/>
      <x:c r="H134" s="4"/>
      <x:c r="I134" s="4"/>
      <x:c r="J134" s="11" t="str">
        <x:f>IF(C134="","",IF(OR(COUNT(D134,G134:I134)&lt;4,D134&lt;1,G134&lt;=0,H134&lt;=0,I134&lt;=0),"",D134*G134*H134*I134/1000000))</x:f>
      </x:c>
      <x:c r="K134" s="4"/>
      <x:c r="L134" s="10" t="str">
        <x:f>IF(C134="","",IF(A134="","Add item ID",IF(COUNTIF($A$2:$A$205,A134)&gt;1,"Duplicate item ID",IF(OR(NOT(ISNUMBER(D134)),D134&lt;1),"Check quantity",IF(AND(F134&lt;&gt;"",COUNTIF(Boxes!$A$2:$A$205,F134)=0),"Box missing from Boxes",IF(AND(COUNT(G134:I134)&gt;0,COUNT(G134:I134)&lt;3),"Complete all dimensions","OK"))))))</x:f>
      </x:c>
    </x:row>
    <x:row r="135" ht="24" customHeight="1">
      <x:c r="A135" s="4"/>
      <x:c r="B135" s="4"/>
      <x:c r="C135" s="4"/>
      <x:c r="D135" s="4"/>
      <x:c r="E135" s="4"/>
      <x:c r="F135" s="12"/>
      <x:c r="G135" s="4"/>
      <x:c r="H135" s="4"/>
      <x:c r="I135" s="4"/>
      <x:c r="J135" s="11" t="str">
        <x:f>IF(C135="","",IF(OR(COUNT(D135,G135:I135)&lt;4,D135&lt;1,G135&lt;=0,H135&lt;=0,I135&lt;=0),"",D135*G135*H135*I135/1000000))</x:f>
      </x:c>
      <x:c r="K135" s="4"/>
      <x:c r="L135" s="10" t="str">
        <x:f>IF(C135="","",IF(A135="","Add item ID",IF(COUNTIF($A$2:$A$205,A135)&gt;1,"Duplicate item ID",IF(OR(NOT(ISNUMBER(D135)),D135&lt;1),"Check quantity",IF(AND(F135&lt;&gt;"",COUNTIF(Boxes!$A$2:$A$205,F135)=0),"Box missing from Boxes",IF(AND(COUNT(G135:I135)&gt;0,COUNT(G135:I135)&lt;3),"Complete all dimensions","OK"))))))</x:f>
      </x:c>
    </x:row>
    <x:row r="136" ht="24" customHeight="1">
      <x:c r="A136" s="4"/>
      <x:c r="B136" s="4"/>
      <x:c r="C136" s="4"/>
      <x:c r="D136" s="4"/>
      <x:c r="E136" s="4"/>
      <x:c r="F136" s="12"/>
      <x:c r="G136" s="4"/>
      <x:c r="H136" s="4"/>
      <x:c r="I136" s="4"/>
      <x:c r="J136" s="11" t="str">
        <x:f>IF(C136="","",IF(OR(COUNT(D136,G136:I136)&lt;4,D136&lt;1,G136&lt;=0,H136&lt;=0,I136&lt;=0),"",D136*G136*H136*I136/1000000))</x:f>
      </x:c>
      <x:c r="K136" s="4"/>
      <x:c r="L136" s="10" t="str">
        <x:f>IF(C136="","",IF(A136="","Add item ID",IF(COUNTIF($A$2:$A$205,A136)&gt;1,"Duplicate item ID",IF(OR(NOT(ISNUMBER(D136)),D136&lt;1),"Check quantity",IF(AND(F136&lt;&gt;"",COUNTIF(Boxes!$A$2:$A$205,F136)=0),"Box missing from Boxes",IF(AND(COUNT(G136:I136)&gt;0,COUNT(G136:I136)&lt;3),"Complete all dimensions","OK"))))))</x:f>
      </x:c>
    </x:row>
    <x:row r="137" ht="24" customHeight="1">
      <x:c r="A137" s="4"/>
      <x:c r="B137" s="4"/>
      <x:c r="C137" s="4"/>
      <x:c r="D137" s="4"/>
      <x:c r="E137" s="4"/>
      <x:c r="F137" s="12"/>
      <x:c r="G137" s="4"/>
      <x:c r="H137" s="4"/>
      <x:c r="I137" s="4"/>
      <x:c r="J137" s="11" t="str">
        <x:f>IF(C137="","",IF(OR(COUNT(D137,G137:I137)&lt;4,D137&lt;1,G137&lt;=0,H137&lt;=0,I137&lt;=0),"",D137*G137*H137*I137/1000000))</x:f>
      </x:c>
      <x:c r="K137" s="4"/>
      <x:c r="L137" s="10" t="str">
        <x:f>IF(C137="","",IF(A137="","Add item ID",IF(COUNTIF($A$2:$A$205,A137)&gt;1,"Duplicate item ID",IF(OR(NOT(ISNUMBER(D137)),D137&lt;1),"Check quantity",IF(AND(F137&lt;&gt;"",COUNTIF(Boxes!$A$2:$A$205,F137)=0),"Box missing from Boxes",IF(AND(COUNT(G137:I137)&gt;0,COUNT(G137:I137)&lt;3),"Complete all dimensions","OK"))))))</x:f>
      </x:c>
    </x:row>
    <x:row r="138" ht="24" customHeight="1">
      <x:c r="A138" s="4"/>
      <x:c r="B138" s="4"/>
      <x:c r="C138" s="4"/>
      <x:c r="D138" s="4"/>
      <x:c r="E138" s="4"/>
      <x:c r="F138" s="12"/>
      <x:c r="G138" s="4"/>
      <x:c r="H138" s="4"/>
      <x:c r="I138" s="4"/>
      <x:c r="J138" s="11" t="str">
        <x:f>IF(C138="","",IF(OR(COUNT(D138,G138:I138)&lt;4,D138&lt;1,G138&lt;=0,H138&lt;=0,I138&lt;=0),"",D138*G138*H138*I138/1000000))</x:f>
      </x:c>
      <x:c r="K138" s="4"/>
      <x:c r="L138" s="10" t="str">
        <x:f>IF(C138="","",IF(A138="","Add item ID",IF(COUNTIF($A$2:$A$205,A138)&gt;1,"Duplicate item ID",IF(OR(NOT(ISNUMBER(D138)),D138&lt;1),"Check quantity",IF(AND(F138&lt;&gt;"",COUNTIF(Boxes!$A$2:$A$205,F138)=0),"Box missing from Boxes",IF(AND(COUNT(G138:I138)&gt;0,COUNT(G138:I138)&lt;3),"Complete all dimensions","OK"))))))</x:f>
      </x:c>
    </x:row>
    <x:row r="139" ht="24" customHeight="1">
      <x:c r="A139" s="4"/>
      <x:c r="B139" s="4"/>
      <x:c r="C139" s="4"/>
      <x:c r="D139" s="4"/>
      <x:c r="E139" s="4"/>
      <x:c r="F139" s="12"/>
      <x:c r="G139" s="4"/>
      <x:c r="H139" s="4"/>
      <x:c r="I139" s="4"/>
      <x:c r="J139" s="11" t="str">
        <x:f>IF(C139="","",IF(OR(COUNT(D139,G139:I139)&lt;4,D139&lt;1,G139&lt;=0,H139&lt;=0,I139&lt;=0),"",D139*G139*H139*I139/1000000))</x:f>
      </x:c>
      <x:c r="K139" s="4"/>
      <x:c r="L139" s="10" t="str">
        <x:f>IF(C139="","",IF(A139="","Add item ID",IF(COUNTIF($A$2:$A$205,A139)&gt;1,"Duplicate item ID",IF(OR(NOT(ISNUMBER(D139)),D139&lt;1),"Check quantity",IF(AND(F139&lt;&gt;"",COUNTIF(Boxes!$A$2:$A$205,F139)=0),"Box missing from Boxes",IF(AND(COUNT(G139:I139)&gt;0,COUNT(G139:I139)&lt;3),"Complete all dimensions","OK"))))))</x:f>
      </x:c>
    </x:row>
    <x:row r="140" ht="24" customHeight="1">
      <x:c r="A140" s="4"/>
      <x:c r="B140" s="4"/>
      <x:c r="C140" s="4"/>
      <x:c r="D140" s="4"/>
      <x:c r="E140" s="4"/>
      <x:c r="F140" s="12"/>
      <x:c r="G140" s="4"/>
      <x:c r="H140" s="4"/>
      <x:c r="I140" s="4"/>
      <x:c r="J140" s="11" t="str">
        <x:f>IF(C140="","",IF(OR(COUNT(D140,G140:I140)&lt;4,D140&lt;1,G140&lt;=0,H140&lt;=0,I140&lt;=0),"",D140*G140*H140*I140/1000000))</x:f>
      </x:c>
      <x:c r="K140" s="4"/>
      <x:c r="L140" s="10" t="str">
        <x:f>IF(C140="","",IF(A140="","Add item ID",IF(COUNTIF($A$2:$A$205,A140)&gt;1,"Duplicate item ID",IF(OR(NOT(ISNUMBER(D140)),D140&lt;1),"Check quantity",IF(AND(F140&lt;&gt;"",COUNTIF(Boxes!$A$2:$A$205,F140)=0),"Box missing from Boxes",IF(AND(COUNT(G140:I140)&gt;0,COUNT(G140:I140)&lt;3),"Complete all dimensions","OK"))))))</x:f>
      </x:c>
    </x:row>
    <x:row r="141" ht="24" customHeight="1">
      <x:c r="A141" s="4"/>
      <x:c r="B141" s="4"/>
      <x:c r="C141" s="4"/>
      <x:c r="D141" s="4"/>
      <x:c r="E141" s="4"/>
      <x:c r="F141" s="12"/>
      <x:c r="G141" s="4"/>
      <x:c r="H141" s="4"/>
      <x:c r="I141" s="4"/>
      <x:c r="J141" s="11" t="str">
        <x:f>IF(C141="","",IF(OR(COUNT(D141,G141:I141)&lt;4,D141&lt;1,G141&lt;=0,H141&lt;=0,I141&lt;=0),"",D141*G141*H141*I141/1000000))</x:f>
      </x:c>
      <x:c r="K141" s="4"/>
      <x:c r="L141" s="10" t="str">
        <x:f>IF(C141="","",IF(A141="","Add item ID",IF(COUNTIF($A$2:$A$205,A141)&gt;1,"Duplicate item ID",IF(OR(NOT(ISNUMBER(D141)),D141&lt;1),"Check quantity",IF(AND(F141&lt;&gt;"",COUNTIF(Boxes!$A$2:$A$205,F141)=0),"Box missing from Boxes",IF(AND(COUNT(G141:I141)&gt;0,COUNT(G141:I141)&lt;3),"Complete all dimensions","OK"))))))</x:f>
      </x:c>
    </x:row>
    <x:row r="142" ht="24" customHeight="1">
      <x:c r="A142" s="4"/>
      <x:c r="B142" s="4"/>
      <x:c r="C142" s="4"/>
      <x:c r="D142" s="4"/>
      <x:c r="E142" s="4"/>
      <x:c r="F142" s="12"/>
      <x:c r="G142" s="4"/>
      <x:c r="H142" s="4"/>
      <x:c r="I142" s="4"/>
      <x:c r="J142" s="11" t="str">
        <x:f>IF(C142="","",IF(OR(COUNT(D142,G142:I142)&lt;4,D142&lt;1,G142&lt;=0,H142&lt;=0,I142&lt;=0),"",D142*G142*H142*I142/1000000))</x:f>
      </x:c>
      <x:c r="K142" s="4"/>
      <x:c r="L142" s="10" t="str">
        <x:f>IF(C142="","",IF(A142="","Add item ID",IF(COUNTIF($A$2:$A$205,A142)&gt;1,"Duplicate item ID",IF(OR(NOT(ISNUMBER(D142)),D142&lt;1),"Check quantity",IF(AND(F142&lt;&gt;"",COUNTIF(Boxes!$A$2:$A$205,F142)=0),"Box missing from Boxes",IF(AND(COUNT(G142:I142)&gt;0,COUNT(G142:I142)&lt;3),"Complete all dimensions","OK"))))))</x:f>
      </x:c>
    </x:row>
    <x:row r="143" ht="24" customHeight="1">
      <x:c r="A143" s="4"/>
      <x:c r="B143" s="4"/>
      <x:c r="C143" s="4"/>
      <x:c r="D143" s="4"/>
      <x:c r="E143" s="4"/>
      <x:c r="F143" s="12"/>
      <x:c r="G143" s="4"/>
      <x:c r="H143" s="4"/>
      <x:c r="I143" s="4"/>
      <x:c r="J143" s="11" t="str">
        <x:f>IF(C143="","",IF(OR(COUNT(D143,G143:I143)&lt;4,D143&lt;1,G143&lt;=0,H143&lt;=0,I143&lt;=0),"",D143*G143*H143*I143/1000000))</x:f>
      </x:c>
      <x:c r="K143" s="4"/>
      <x:c r="L143" s="10" t="str">
        <x:f>IF(C143="","",IF(A143="","Add item ID",IF(COUNTIF($A$2:$A$205,A143)&gt;1,"Duplicate item ID",IF(OR(NOT(ISNUMBER(D143)),D143&lt;1),"Check quantity",IF(AND(F143&lt;&gt;"",COUNTIF(Boxes!$A$2:$A$205,F143)=0),"Box missing from Boxes",IF(AND(COUNT(G143:I143)&gt;0,COUNT(G143:I143)&lt;3),"Complete all dimensions","OK"))))))</x:f>
      </x:c>
    </x:row>
    <x:row r="144" ht="24" customHeight="1">
      <x:c r="A144" s="4"/>
      <x:c r="B144" s="4"/>
      <x:c r="C144" s="4"/>
      <x:c r="D144" s="4"/>
      <x:c r="E144" s="4"/>
      <x:c r="F144" s="12"/>
      <x:c r="G144" s="4"/>
      <x:c r="H144" s="4"/>
      <x:c r="I144" s="4"/>
      <x:c r="J144" s="11" t="str">
        <x:f>IF(C144="","",IF(OR(COUNT(D144,G144:I144)&lt;4,D144&lt;1,G144&lt;=0,H144&lt;=0,I144&lt;=0),"",D144*G144*H144*I144/1000000))</x:f>
      </x:c>
      <x:c r="K144" s="4"/>
      <x:c r="L144" s="10" t="str">
        <x:f>IF(C144="","",IF(A144="","Add item ID",IF(COUNTIF($A$2:$A$205,A144)&gt;1,"Duplicate item ID",IF(OR(NOT(ISNUMBER(D144)),D144&lt;1),"Check quantity",IF(AND(F144&lt;&gt;"",COUNTIF(Boxes!$A$2:$A$205,F144)=0),"Box missing from Boxes",IF(AND(COUNT(G144:I144)&gt;0,COUNT(G144:I144)&lt;3),"Complete all dimensions","OK"))))))</x:f>
      </x:c>
    </x:row>
    <x:row r="145" ht="24" customHeight="1">
      <x:c r="A145" s="4"/>
      <x:c r="B145" s="4"/>
      <x:c r="C145" s="4"/>
      <x:c r="D145" s="4"/>
      <x:c r="E145" s="4"/>
      <x:c r="F145" s="12"/>
      <x:c r="G145" s="4"/>
      <x:c r="H145" s="4"/>
      <x:c r="I145" s="4"/>
      <x:c r="J145" s="11" t="str">
        <x:f>IF(C145="","",IF(OR(COUNT(D145,G145:I145)&lt;4,D145&lt;1,G145&lt;=0,H145&lt;=0,I145&lt;=0),"",D145*G145*H145*I145/1000000))</x:f>
      </x:c>
      <x:c r="K145" s="4"/>
      <x:c r="L145" s="10" t="str">
        <x:f>IF(C145="","",IF(A145="","Add item ID",IF(COUNTIF($A$2:$A$205,A145)&gt;1,"Duplicate item ID",IF(OR(NOT(ISNUMBER(D145)),D145&lt;1),"Check quantity",IF(AND(F145&lt;&gt;"",COUNTIF(Boxes!$A$2:$A$205,F145)=0),"Box missing from Boxes",IF(AND(COUNT(G145:I145)&gt;0,COUNT(G145:I145)&lt;3),"Complete all dimensions","OK"))))))</x:f>
      </x:c>
    </x:row>
    <x:row r="146" ht="24" customHeight="1">
      <x:c r="A146" s="4"/>
      <x:c r="B146" s="4"/>
      <x:c r="C146" s="4"/>
      <x:c r="D146" s="4"/>
      <x:c r="E146" s="4"/>
      <x:c r="F146" s="12"/>
      <x:c r="G146" s="4"/>
      <x:c r="H146" s="4"/>
      <x:c r="I146" s="4"/>
      <x:c r="J146" s="11" t="str">
        <x:f>IF(C146="","",IF(OR(COUNT(D146,G146:I146)&lt;4,D146&lt;1,G146&lt;=0,H146&lt;=0,I146&lt;=0),"",D146*G146*H146*I146/1000000))</x:f>
      </x:c>
      <x:c r="K146" s="4"/>
      <x:c r="L146" s="10" t="str">
        <x:f>IF(C146="","",IF(A146="","Add item ID",IF(COUNTIF($A$2:$A$205,A146)&gt;1,"Duplicate item ID",IF(OR(NOT(ISNUMBER(D146)),D146&lt;1),"Check quantity",IF(AND(F146&lt;&gt;"",COUNTIF(Boxes!$A$2:$A$205,F146)=0),"Box missing from Boxes",IF(AND(COUNT(G146:I146)&gt;0,COUNT(G146:I146)&lt;3),"Complete all dimensions","OK"))))))</x:f>
      </x:c>
    </x:row>
    <x:row r="147" ht="24" customHeight="1">
      <x:c r="A147" s="4"/>
      <x:c r="B147" s="4"/>
      <x:c r="C147" s="4"/>
      <x:c r="D147" s="4"/>
      <x:c r="E147" s="4"/>
      <x:c r="F147" s="12"/>
      <x:c r="G147" s="4"/>
      <x:c r="H147" s="4"/>
      <x:c r="I147" s="4"/>
      <x:c r="J147" s="11" t="str">
        <x:f>IF(C147="","",IF(OR(COUNT(D147,G147:I147)&lt;4,D147&lt;1,G147&lt;=0,H147&lt;=0,I147&lt;=0),"",D147*G147*H147*I147/1000000))</x:f>
      </x:c>
      <x:c r="K147" s="4"/>
      <x:c r="L147" s="10" t="str">
        <x:f>IF(C147="","",IF(A147="","Add item ID",IF(COUNTIF($A$2:$A$205,A147)&gt;1,"Duplicate item ID",IF(OR(NOT(ISNUMBER(D147)),D147&lt;1),"Check quantity",IF(AND(F147&lt;&gt;"",COUNTIF(Boxes!$A$2:$A$205,F147)=0),"Box missing from Boxes",IF(AND(COUNT(G147:I147)&gt;0,COUNT(G147:I147)&lt;3),"Complete all dimensions","OK"))))))</x:f>
      </x:c>
    </x:row>
    <x:row r="148" ht="24" customHeight="1">
      <x:c r="A148" s="4"/>
      <x:c r="B148" s="4"/>
      <x:c r="C148" s="4"/>
      <x:c r="D148" s="4"/>
      <x:c r="E148" s="4"/>
      <x:c r="F148" s="12"/>
      <x:c r="G148" s="4"/>
      <x:c r="H148" s="4"/>
      <x:c r="I148" s="4"/>
      <x:c r="J148" s="11" t="str">
        <x:f>IF(C148="","",IF(OR(COUNT(D148,G148:I148)&lt;4,D148&lt;1,G148&lt;=0,H148&lt;=0,I148&lt;=0),"",D148*G148*H148*I148/1000000))</x:f>
      </x:c>
      <x:c r="K148" s="4"/>
      <x:c r="L148" s="10" t="str">
        <x:f>IF(C148="","",IF(A148="","Add item ID",IF(COUNTIF($A$2:$A$205,A148)&gt;1,"Duplicate item ID",IF(OR(NOT(ISNUMBER(D148)),D148&lt;1),"Check quantity",IF(AND(F148&lt;&gt;"",COUNTIF(Boxes!$A$2:$A$205,F148)=0),"Box missing from Boxes",IF(AND(COUNT(G148:I148)&gt;0,COUNT(G148:I148)&lt;3),"Complete all dimensions","OK"))))))</x:f>
      </x:c>
    </x:row>
    <x:row r="149" ht="24" customHeight="1">
      <x:c r="A149" s="4"/>
      <x:c r="B149" s="4"/>
      <x:c r="C149" s="4"/>
      <x:c r="D149" s="4"/>
      <x:c r="E149" s="4"/>
      <x:c r="F149" s="12"/>
      <x:c r="G149" s="4"/>
      <x:c r="H149" s="4"/>
      <x:c r="I149" s="4"/>
      <x:c r="J149" s="11" t="str">
        <x:f>IF(C149="","",IF(OR(COUNT(D149,G149:I149)&lt;4,D149&lt;1,G149&lt;=0,H149&lt;=0,I149&lt;=0),"",D149*G149*H149*I149/1000000))</x:f>
      </x:c>
      <x:c r="K149" s="4"/>
      <x:c r="L149" s="10" t="str">
        <x:f>IF(C149="","",IF(A149="","Add item ID",IF(COUNTIF($A$2:$A$205,A149)&gt;1,"Duplicate item ID",IF(OR(NOT(ISNUMBER(D149)),D149&lt;1),"Check quantity",IF(AND(F149&lt;&gt;"",COUNTIF(Boxes!$A$2:$A$205,F149)=0),"Box missing from Boxes",IF(AND(COUNT(G149:I149)&gt;0,COUNT(G149:I149)&lt;3),"Complete all dimensions","OK"))))))</x:f>
      </x:c>
    </x:row>
    <x:row r="150" ht="24" customHeight="1">
      <x:c r="A150" s="4"/>
      <x:c r="B150" s="4"/>
      <x:c r="C150" s="4"/>
      <x:c r="D150" s="4"/>
      <x:c r="E150" s="4"/>
      <x:c r="F150" s="12"/>
      <x:c r="G150" s="4"/>
      <x:c r="H150" s="4"/>
      <x:c r="I150" s="4"/>
      <x:c r="J150" s="11" t="str">
        <x:f>IF(C150="","",IF(OR(COUNT(D150,G150:I150)&lt;4,D150&lt;1,G150&lt;=0,H150&lt;=0,I150&lt;=0),"",D150*G150*H150*I150/1000000))</x:f>
      </x:c>
      <x:c r="K150" s="4"/>
      <x:c r="L150" s="10" t="str">
        <x:f>IF(C150="","",IF(A150="","Add item ID",IF(COUNTIF($A$2:$A$205,A150)&gt;1,"Duplicate item ID",IF(OR(NOT(ISNUMBER(D150)),D150&lt;1),"Check quantity",IF(AND(F150&lt;&gt;"",COUNTIF(Boxes!$A$2:$A$205,F150)=0),"Box missing from Boxes",IF(AND(COUNT(G150:I150)&gt;0,COUNT(G150:I150)&lt;3),"Complete all dimensions","OK"))))))</x:f>
      </x:c>
    </x:row>
    <x:row r="151" ht="24" customHeight="1">
      <x:c r="A151" s="4"/>
      <x:c r="B151" s="4"/>
      <x:c r="C151" s="4"/>
      <x:c r="D151" s="4"/>
      <x:c r="E151" s="4"/>
      <x:c r="F151" s="12"/>
      <x:c r="G151" s="4"/>
      <x:c r="H151" s="4"/>
      <x:c r="I151" s="4"/>
      <x:c r="J151" s="11" t="str">
        <x:f>IF(C151="","",IF(OR(COUNT(D151,G151:I151)&lt;4,D151&lt;1,G151&lt;=0,H151&lt;=0,I151&lt;=0),"",D151*G151*H151*I151/1000000))</x:f>
      </x:c>
      <x:c r="K151" s="4"/>
      <x:c r="L151" s="10" t="str">
        <x:f>IF(C151="","",IF(A151="","Add item ID",IF(COUNTIF($A$2:$A$205,A151)&gt;1,"Duplicate item ID",IF(OR(NOT(ISNUMBER(D151)),D151&lt;1),"Check quantity",IF(AND(F151&lt;&gt;"",COUNTIF(Boxes!$A$2:$A$205,F151)=0),"Box missing from Boxes",IF(AND(COUNT(G151:I151)&gt;0,COUNT(G151:I151)&lt;3),"Complete all dimensions","OK"))))))</x:f>
      </x:c>
    </x:row>
    <x:row r="152" ht="24" customHeight="1">
      <x:c r="A152" s="4"/>
      <x:c r="B152" s="4"/>
      <x:c r="C152" s="4"/>
      <x:c r="D152" s="4"/>
      <x:c r="E152" s="4"/>
      <x:c r="F152" s="12"/>
      <x:c r="G152" s="4"/>
      <x:c r="H152" s="4"/>
      <x:c r="I152" s="4"/>
      <x:c r="J152" s="11" t="str">
        <x:f>IF(C152="","",IF(OR(COUNT(D152,G152:I152)&lt;4,D152&lt;1,G152&lt;=0,H152&lt;=0,I152&lt;=0),"",D152*G152*H152*I152/1000000))</x:f>
      </x:c>
      <x:c r="K152" s="4"/>
      <x:c r="L152" s="10" t="str">
        <x:f>IF(C152="","",IF(A152="","Add item ID",IF(COUNTIF($A$2:$A$205,A152)&gt;1,"Duplicate item ID",IF(OR(NOT(ISNUMBER(D152)),D152&lt;1),"Check quantity",IF(AND(F152&lt;&gt;"",COUNTIF(Boxes!$A$2:$A$205,F152)=0),"Box missing from Boxes",IF(AND(COUNT(G152:I152)&gt;0,COUNT(G152:I152)&lt;3),"Complete all dimensions","OK"))))))</x:f>
      </x:c>
    </x:row>
    <x:row r="153" ht="24" customHeight="1">
      <x:c r="A153" s="4"/>
      <x:c r="B153" s="4"/>
      <x:c r="C153" s="4"/>
      <x:c r="D153" s="4"/>
      <x:c r="E153" s="4"/>
      <x:c r="F153" s="12"/>
      <x:c r="G153" s="4"/>
      <x:c r="H153" s="4"/>
      <x:c r="I153" s="4"/>
      <x:c r="J153" s="11" t="str">
        <x:f>IF(C153="","",IF(OR(COUNT(D153,G153:I153)&lt;4,D153&lt;1,G153&lt;=0,H153&lt;=0,I153&lt;=0),"",D153*G153*H153*I153/1000000))</x:f>
      </x:c>
      <x:c r="K153" s="4"/>
      <x:c r="L153" s="10" t="str">
        <x:f>IF(C153="","",IF(A153="","Add item ID",IF(COUNTIF($A$2:$A$205,A153)&gt;1,"Duplicate item ID",IF(OR(NOT(ISNUMBER(D153)),D153&lt;1),"Check quantity",IF(AND(F153&lt;&gt;"",COUNTIF(Boxes!$A$2:$A$205,F153)=0),"Box missing from Boxes",IF(AND(COUNT(G153:I153)&gt;0,COUNT(G153:I153)&lt;3),"Complete all dimensions","OK"))))))</x:f>
      </x:c>
    </x:row>
    <x:row r="154" ht="24" customHeight="1">
      <x:c r="A154" s="4"/>
      <x:c r="B154" s="4"/>
      <x:c r="C154" s="4"/>
      <x:c r="D154" s="4"/>
      <x:c r="E154" s="4"/>
      <x:c r="F154" s="12"/>
      <x:c r="G154" s="4"/>
      <x:c r="H154" s="4"/>
      <x:c r="I154" s="4"/>
      <x:c r="J154" s="11" t="str">
        <x:f>IF(C154="","",IF(OR(COUNT(D154,G154:I154)&lt;4,D154&lt;1,G154&lt;=0,H154&lt;=0,I154&lt;=0),"",D154*G154*H154*I154/1000000))</x:f>
      </x:c>
      <x:c r="K154" s="4"/>
      <x:c r="L154" s="10" t="str">
        <x:f>IF(C154="","",IF(A154="","Add item ID",IF(COUNTIF($A$2:$A$205,A154)&gt;1,"Duplicate item ID",IF(OR(NOT(ISNUMBER(D154)),D154&lt;1),"Check quantity",IF(AND(F154&lt;&gt;"",COUNTIF(Boxes!$A$2:$A$205,F154)=0),"Box missing from Boxes",IF(AND(COUNT(G154:I154)&gt;0,COUNT(G154:I154)&lt;3),"Complete all dimensions","OK"))))))</x:f>
      </x:c>
    </x:row>
    <x:row r="155" ht="24" customHeight="1">
      <x:c r="A155" s="4"/>
      <x:c r="B155" s="4"/>
      <x:c r="C155" s="4"/>
      <x:c r="D155" s="4"/>
      <x:c r="E155" s="4"/>
      <x:c r="F155" s="12"/>
      <x:c r="G155" s="4"/>
      <x:c r="H155" s="4"/>
      <x:c r="I155" s="4"/>
      <x:c r="J155" s="11" t="str">
        <x:f>IF(C155="","",IF(OR(COUNT(D155,G155:I155)&lt;4,D155&lt;1,G155&lt;=0,H155&lt;=0,I155&lt;=0),"",D155*G155*H155*I155/1000000))</x:f>
      </x:c>
      <x:c r="K155" s="4"/>
      <x:c r="L155" s="10" t="str">
        <x:f>IF(C155="","",IF(A155="","Add item ID",IF(COUNTIF($A$2:$A$205,A155)&gt;1,"Duplicate item ID",IF(OR(NOT(ISNUMBER(D155)),D155&lt;1),"Check quantity",IF(AND(F155&lt;&gt;"",COUNTIF(Boxes!$A$2:$A$205,F155)=0),"Box missing from Boxes",IF(AND(COUNT(G155:I155)&gt;0,COUNT(G155:I155)&lt;3),"Complete all dimensions","OK"))))))</x:f>
      </x:c>
    </x:row>
    <x:row r="156" ht="24" customHeight="1">
      <x:c r="A156" s="4"/>
      <x:c r="B156" s="4"/>
      <x:c r="C156" s="4"/>
      <x:c r="D156" s="4"/>
      <x:c r="E156" s="4"/>
      <x:c r="F156" s="12"/>
      <x:c r="G156" s="4"/>
      <x:c r="H156" s="4"/>
      <x:c r="I156" s="4"/>
      <x:c r="J156" s="11" t="str">
        <x:f>IF(C156="","",IF(OR(COUNT(D156,G156:I156)&lt;4,D156&lt;1,G156&lt;=0,H156&lt;=0,I156&lt;=0),"",D156*G156*H156*I156/1000000))</x:f>
      </x:c>
      <x:c r="K156" s="4"/>
      <x:c r="L156" s="10" t="str">
        <x:f>IF(C156="","",IF(A156="","Add item ID",IF(COUNTIF($A$2:$A$205,A156)&gt;1,"Duplicate item ID",IF(OR(NOT(ISNUMBER(D156)),D156&lt;1),"Check quantity",IF(AND(F156&lt;&gt;"",COUNTIF(Boxes!$A$2:$A$205,F156)=0),"Box missing from Boxes",IF(AND(COUNT(G156:I156)&gt;0,COUNT(G156:I156)&lt;3),"Complete all dimensions","OK"))))))</x:f>
      </x:c>
    </x:row>
    <x:row r="157" ht="24" customHeight="1">
      <x:c r="A157" s="4"/>
      <x:c r="B157" s="4"/>
      <x:c r="C157" s="4"/>
      <x:c r="D157" s="4"/>
      <x:c r="E157" s="4"/>
      <x:c r="F157" s="12"/>
      <x:c r="G157" s="4"/>
      <x:c r="H157" s="4"/>
      <x:c r="I157" s="4"/>
      <x:c r="J157" s="11" t="str">
        <x:f>IF(C157="","",IF(OR(COUNT(D157,G157:I157)&lt;4,D157&lt;1,G157&lt;=0,H157&lt;=0,I157&lt;=0),"",D157*G157*H157*I157/1000000))</x:f>
      </x:c>
      <x:c r="K157" s="4"/>
      <x:c r="L157" s="10" t="str">
        <x:f>IF(C157="","",IF(A157="","Add item ID",IF(COUNTIF($A$2:$A$205,A157)&gt;1,"Duplicate item ID",IF(OR(NOT(ISNUMBER(D157)),D157&lt;1),"Check quantity",IF(AND(F157&lt;&gt;"",COUNTIF(Boxes!$A$2:$A$205,F157)=0),"Box missing from Boxes",IF(AND(COUNT(G157:I157)&gt;0,COUNT(G157:I157)&lt;3),"Complete all dimensions","OK"))))))</x:f>
      </x:c>
    </x:row>
    <x:row r="158" ht="24" customHeight="1">
      <x:c r="A158" s="4"/>
      <x:c r="B158" s="4"/>
      <x:c r="C158" s="4"/>
      <x:c r="D158" s="4"/>
      <x:c r="E158" s="4"/>
      <x:c r="F158" s="12"/>
      <x:c r="G158" s="4"/>
      <x:c r="H158" s="4"/>
      <x:c r="I158" s="4"/>
      <x:c r="J158" s="11" t="str">
        <x:f>IF(C158="","",IF(OR(COUNT(D158,G158:I158)&lt;4,D158&lt;1,G158&lt;=0,H158&lt;=0,I158&lt;=0),"",D158*G158*H158*I158/1000000))</x:f>
      </x:c>
      <x:c r="K158" s="4"/>
      <x:c r="L158" s="10" t="str">
        <x:f>IF(C158="","",IF(A158="","Add item ID",IF(COUNTIF($A$2:$A$205,A158)&gt;1,"Duplicate item ID",IF(OR(NOT(ISNUMBER(D158)),D158&lt;1),"Check quantity",IF(AND(F158&lt;&gt;"",COUNTIF(Boxes!$A$2:$A$205,F158)=0),"Box missing from Boxes",IF(AND(COUNT(G158:I158)&gt;0,COUNT(G158:I158)&lt;3),"Complete all dimensions","OK"))))))</x:f>
      </x:c>
    </x:row>
    <x:row r="159" ht="24" customHeight="1">
      <x:c r="A159" s="4"/>
      <x:c r="B159" s="4"/>
      <x:c r="C159" s="4"/>
      <x:c r="D159" s="4"/>
      <x:c r="E159" s="4"/>
      <x:c r="F159" s="12"/>
      <x:c r="G159" s="4"/>
      <x:c r="H159" s="4"/>
      <x:c r="I159" s="4"/>
      <x:c r="J159" s="11" t="str">
        <x:f>IF(C159="","",IF(OR(COUNT(D159,G159:I159)&lt;4,D159&lt;1,G159&lt;=0,H159&lt;=0,I159&lt;=0),"",D159*G159*H159*I159/1000000))</x:f>
      </x:c>
      <x:c r="K159" s="4"/>
      <x:c r="L159" s="10" t="str">
        <x:f>IF(C159="","",IF(A159="","Add item ID",IF(COUNTIF($A$2:$A$205,A159)&gt;1,"Duplicate item ID",IF(OR(NOT(ISNUMBER(D159)),D159&lt;1),"Check quantity",IF(AND(F159&lt;&gt;"",COUNTIF(Boxes!$A$2:$A$205,F159)=0),"Box missing from Boxes",IF(AND(COUNT(G159:I159)&gt;0,COUNT(G159:I159)&lt;3),"Complete all dimensions","OK"))))))</x:f>
      </x:c>
    </x:row>
    <x:row r="160" ht="24" customHeight="1">
      <x:c r="A160" s="4"/>
      <x:c r="B160" s="4"/>
      <x:c r="C160" s="4"/>
      <x:c r="D160" s="4"/>
      <x:c r="E160" s="4"/>
      <x:c r="F160" s="12"/>
      <x:c r="G160" s="4"/>
      <x:c r="H160" s="4"/>
      <x:c r="I160" s="4"/>
      <x:c r="J160" s="11" t="str">
        <x:f>IF(C160="","",IF(OR(COUNT(D160,G160:I160)&lt;4,D160&lt;1,G160&lt;=0,H160&lt;=0,I160&lt;=0),"",D160*G160*H160*I160/1000000))</x:f>
      </x:c>
      <x:c r="K160" s="4"/>
      <x:c r="L160" s="10" t="str">
        <x:f>IF(C160="","",IF(A160="","Add item ID",IF(COUNTIF($A$2:$A$205,A160)&gt;1,"Duplicate item ID",IF(OR(NOT(ISNUMBER(D160)),D160&lt;1),"Check quantity",IF(AND(F160&lt;&gt;"",COUNTIF(Boxes!$A$2:$A$205,F160)=0),"Box missing from Boxes",IF(AND(COUNT(G160:I160)&gt;0,COUNT(G160:I160)&lt;3),"Complete all dimensions","OK"))))))</x:f>
      </x:c>
    </x:row>
    <x:row r="161" ht="24" customHeight="1">
      <x:c r="A161" s="4"/>
      <x:c r="B161" s="4"/>
      <x:c r="C161" s="4"/>
      <x:c r="D161" s="4"/>
      <x:c r="E161" s="4"/>
      <x:c r="F161" s="12"/>
      <x:c r="G161" s="4"/>
      <x:c r="H161" s="4"/>
      <x:c r="I161" s="4"/>
      <x:c r="J161" s="11" t="str">
        <x:f>IF(C161="","",IF(OR(COUNT(D161,G161:I161)&lt;4,D161&lt;1,G161&lt;=0,H161&lt;=0,I161&lt;=0),"",D161*G161*H161*I161/1000000))</x:f>
      </x:c>
      <x:c r="K161" s="4"/>
      <x:c r="L161" s="10" t="str">
        <x:f>IF(C161="","",IF(A161="","Add item ID",IF(COUNTIF($A$2:$A$205,A161)&gt;1,"Duplicate item ID",IF(OR(NOT(ISNUMBER(D161)),D161&lt;1),"Check quantity",IF(AND(F161&lt;&gt;"",COUNTIF(Boxes!$A$2:$A$205,F161)=0),"Box missing from Boxes",IF(AND(COUNT(G161:I161)&gt;0,COUNT(G161:I161)&lt;3),"Complete all dimensions","OK"))))))</x:f>
      </x:c>
    </x:row>
    <x:row r="162" ht="24" customHeight="1">
      <x:c r="A162" s="4"/>
      <x:c r="B162" s="4"/>
      <x:c r="C162" s="4"/>
      <x:c r="D162" s="4"/>
      <x:c r="E162" s="4"/>
      <x:c r="F162" s="12"/>
      <x:c r="G162" s="4"/>
      <x:c r="H162" s="4"/>
      <x:c r="I162" s="4"/>
      <x:c r="J162" s="11" t="str">
        <x:f>IF(C162="","",IF(OR(COUNT(D162,G162:I162)&lt;4,D162&lt;1,G162&lt;=0,H162&lt;=0,I162&lt;=0),"",D162*G162*H162*I162/1000000))</x:f>
      </x:c>
      <x:c r="K162" s="4"/>
      <x:c r="L162" s="10" t="str">
        <x:f>IF(C162="","",IF(A162="","Add item ID",IF(COUNTIF($A$2:$A$205,A162)&gt;1,"Duplicate item ID",IF(OR(NOT(ISNUMBER(D162)),D162&lt;1),"Check quantity",IF(AND(F162&lt;&gt;"",COUNTIF(Boxes!$A$2:$A$205,F162)=0),"Box missing from Boxes",IF(AND(COUNT(G162:I162)&gt;0,COUNT(G162:I162)&lt;3),"Complete all dimensions","OK"))))))</x:f>
      </x:c>
    </x:row>
    <x:row r="163" ht="24" customHeight="1">
      <x:c r="A163" s="4"/>
      <x:c r="B163" s="4"/>
      <x:c r="C163" s="4"/>
      <x:c r="D163" s="4"/>
      <x:c r="E163" s="4"/>
      <x:c r="F163" s="12"/>
      <x:c r="G163" s="4"/>
      <x:c r="H163" s="4"/>
      <x:c r="I163" s="4"/>
      <x:c r="J163" s="11" t="str">
        <x:f>IF(C163="","",IF(OR(COUNT(D163,G163:I163)&lt;4,D163&lt;1,G163&lt;=0,H163&lt;=0,I163&lt;=0),"",D163*G163*H163*I163/1000000))</x:f>
      </x:c>
      <x:c r="K163" s="4"/>
      <x:c r="L163" s="10" t="str">
        <x:f>IF(C163="","",IF(A163="","Add item ID",IF(COUNTIF($A$2:$A$205,A163)&gt;1,"Duplicate item ID",IF(OR(NOT(ISNUMBER(D163)),D163&lt;1),"Check quantity",IF(AND(F163&lt;&gt;"",COUNTIF(Boxes!$A$2:$A$205,F163)=0),"Box missing from Boxes",IF(AND(COUNT(G163:I163)&gt;0,COUNT(G163:I163)&lt;3),"Complete all dimensions","OK"))))))</x:f>
      </x:c>
    </x:row>
    <x:row r="164" ht="24" customHeight="1">
      <x:c r="A164" s="4"/>
      <x:c r="B164" s="4"/>
      <x:c r="C164" s="4"/>
      <x:c r="D164" s="4"/>
      <x:c r="E164" s="4"/>
      <x:c r="F164" s="12"/>
      <x:c r="G164" s="4"/>
      <x:c r="H164" s="4"/>
      <x:c r="I164" s="4"/>
      <x:c r="J164" s="11" t="str">
        <x:f>IF(C164="","",IF(OR(COUNT(D164,G164:I164)&lt;4,D164&lt;1,G164&lt;=0,H164&lt;=0,I164&lt;=0),"",D164*G164*H164*I164/1000000))</x:f>
      </x:c>
      <x:c r="K164" s="4"/>
      <x:c r="L164" s="10" t="str">
        <x:f>IF(C164="","",IF(A164="","Add item ID",IF(COUNTIF($A$2:$A$205,A164)&gt;1,"Duplicate item ID",IF(OR(NOT(ISNUMBER(D164)),D164&lt;1),"Check quantity",IF(AND(F164&lt;&gt;"",COUNTIF(Boxes!$A$2:$A$205,F164)=0),"Box missing from Boxes",IF(AND(COUNT(G164:I164)&gt;0,COUNT(G164:I164)&lt;3),"Complete all dimensions","OK"))))))</x:f>
      </x:c>
    </x:row>
    <x:row r="165" ht="24" customHeight="1">
      <x:c r="A165" s="4"/>
      <x:c r="B165" s="4"/>
      <x:c r="C165" s="4"/>
      <x:c r="D165" s="4"/>
      <x:c r="E165" s="4"/>
      <x:c r="F165" s="12"/>
      <x:c r="G165" s="4"/>
      <x:c r="H165" s="4"/>
      <x:c r="I165" s="4"/>
      <x:c r="J165" s="11" t="str">
        <x:f>IF(C165="","",IF(OR(COUNT(D165,G165:I165)&lt;4,D165&lt;1,G165&lt;=0,H165&lt;=0,I165&lt;=0),"",D165*G165*H165*I165/1000000))</x:f>
      </x:c>
      <x:c r="K165" s="4"/>
      <x:c r="L165" s="10" t="str">
        <x:f>IF(C165="","",IF(A165="","Add item ID",IF(COUNTIF($A$2:$A$205,A165)&gt;1,"Duplicate item ID",IF(OR(NOT(ISNUMBER(D165)),D165&lt;1),"Check quantity",IF(AND(F165&lt;&gt;"",COUNTIF(Boxes!$A$2:$A$205,F165)=0),"Box missing from Boxes",IF(AND(COUNT(G165:I165)&gt;0,COUNT(G165:I165)&lt;3),"Complete all dimensions","OK"))))))</x:f>
      </x:c>
    </x:row>
    <x:row r="166" ht="24" customHeight="1">
      <x:c r="A166" s="4"/>
      <x:c r="B166" s="4"/>
      <x:c r="C166" s="4"/>
      <x:c r="D166" s="4"/>
      <x:c r="E166" s="4"/>
      <x:c r="F166" s="12"/>
      <x:c r="G166" s="4"/>
      <x:c r="H166" s="4"/>
      <x:c r="I166" s="4"/>
      <x:c r="J166" s="11" t="str">
        <x:f>IF(C166="","",IF(OR(COUNT(D166,G166:I166)&lt;4,D166&lt;1,G166&lt;=0,H166&lt;=0,I166&lt;=0),"",D166*G166*H166*I166/1000000))</x:f>
      </x:c>
      <x:c r="K166" s="4"/>
      <x:c r="L166" s="10" t="str">
        <x:f>IF(C166="","",IF(A166="","Add item ID",IF(COUNTIF($A$2:$A$205,A166)&gt;1,"Duplicate item ID",IF(OR(NOT(ISNUMBER(D166)),D166&lt;1),"Check quantity",IF(AND(F166&lt;&gt;"",COUNTIF(Boxes!$A$2:$A$205,F166)=0),"Box missing from Boxes",IF(AND(COUNT(G166:I166)&gt;0,COUNT(G166:I166)&lt;3),"Complete all dimensions","OK"))))))</x:f>
      </x:c>
    </x:row>
    <x:row r="167" ht="24" customHeight="1">
      <x:c r="A167" s="4"/>
      <x:c r="B167" s="4"/>
      <x:c r="C167" s="4"/>
      <x:c r="D167" s="4"/>
      <x:c r="E167" s="4"/>
      <x:c r="F167" s="12"/>
      <x:c r="G167" s="4"/>
      <x:c r="H167" s="4"/>
      <x:c r="I167" s="4"/>
      <x:c r="J167" s="11" t="str">
        <x:f>IF(C167="","",IF(OR(COUNT(D167,G167:I167)&lt;4,D167&lt;1,G167&lt;=0,H167&lt;=0,I167&lt;=0),"",D167*G167*H167*I167/1000000))</x:f>
      </x:c>
      <x:c r="K167" s="4"/>
      <x:c r="L167" s="10" t="str">
        <x:f>IF(C167="","",IF(A167="","Add item ID",IF(COUNTIF($A$2:$A$205,A167)&gt;1,"Duplicate item ID",IF(OR(NOT(ISNUMBER(D167)),D167&lt;1),"Check quantity",IF(AND(F167&lt;&gt;"",COUNTIF(Boxes!$A$2:$A$205,F167)=0),"Box missing from Boxes",IF(AND(COUNT(G167:I167)&gt;0,COUNT(G167:I167)&lt;3),"Complete all dimensions","OK"))))))</x:f>
      </x:c>
    </x:row>
    <x:row r="168" ht="24" customHeight="1">
      <x:c r="A168" s="4"/>
      <x:c r="B168" s="4"/>
      <x:c r="C168" s="4"/>
      <x:c r="D168" s="4"/>
      <x:c r="E168" s="4"/>
      <x:c r="F168" s="12"/>
      <x:c r="G168" s="4"/>
      <x:c r="H168" s="4"/>
      <x:c r="I168" s="4"/>
      <x:c r="J168" s="11" t="str">
        <x:f>IF(C168="","",IF(OR(COUNT(D168,G168:I168)&lt;4,D168&lt;1,G168&lt;=0,H168&lt;=0,I168&lt;=0),"",D168*G168*H168*I168/1000000))</x:f>
      </x:c>
      <x:c r="K168" s="4"/>
      <x:c r="L168" s="10" t="str">
        <x:f>IF(C168="","",IF(A168="","Add item ID",IF(COUNTIF($A$2:$A$205,A168)&gt;1,"Duplicate item ID",IF(OR(NOT(ISNUMBER(D168)),D168&lt;1),"Check quantity",IF(AND(F168&lt;&gt;"",COUNTIF(Boxes!$A$2:$A$205,F168)=0),"Box missing from Boxes",IF(AND(COUNT(G168:I168)&gt;0,COUNT(G168:I168)&lt;3),"Complete all dimensions","OK"))))))</x:f>
      </x:c>
    </x:row>
    <x:row r="169" ht="24" customHeight="1">
      <x:c r="A169" s="4"/>
      <x:c r="B169" s="4"/>
      <x:c r="C169" s="4"/>
      <x:c r="D169" s="4"/>
      <x:c r="E169" s="4"/>
      <x:c r="F169" s="12"/>
      <x:c r="G169" s="4"/>
      <x:c r="H169" s="4"/>
      <x:c r="I169" s="4"/>
      <x:c r="J169" s="11" t="str">
        <x:f>IF(C169="","",IF(OR(COUNT(D169,G169:I169)&lt;4,D169&lt;1,G169&lt;=0,H169&lt;=0,I169&lt;=0),"",D169*G169*H169*I169/1000000))</x:f>
      </x:c>
      <x:c r="K169" s="4"/>
      <x:c r="L169" s="10" t="str">
        <x:f>IF(C169="","",IF(A169="","Add item ID",IF(COUNTIF($A$2:$A$205,A169)&gt;1,"Duplicate item ID",IF(OR(NOT(ISNUMBER(D169)),D169&lt;1),"Check quantity",IF(AND(F169&lt;&gt;"",COUNTIF(Boxes!$A$2:$A$205,F169)=0),"Box missing from Boxes",IF(AND(COUNT(G169:I169)&gt;0,COUNT(G169:I169)&lt;3),"Complete all dimensions","OK"))))))</x:f>
      </x:c>
    </x:row>
    <x:row r="170" ht="24" customHeight="1">
      <x:c r="A170" s="4"/>
      <x:c r="B170" s="4"/>
      <x:c r="C170" s="4"/>
      <x:c r="D170" s="4"/>
      <x:c r="E170" s="4"/>
      <x:c r="F170" s="12"/>
      <x:c r="G170" s="4"/>
      <x:c r="H170" s="4"/>
      <x:c r="I170" s="4"/>
      <x:c r="J170" s="11" t="str">
        <x:f>IF(C170="","",IF(OR(COUNT(D170,G170:I170)&lt;4,D170&lt;1,G170&lt;=0,H170&lt;=0,I170&lt;=0),"",D170*G170*H170*I170/1000000))</x:f>
      </x:c>
      <x:c r="K170" s="4"/>
      <x:c r="L170" s="10" t="str">
        <x:f>IF(C170="","",IF(A170="","Add item ID",IF(COUNTIF($A$2:$A$205,A170)&gt;1,"Duplicate item ID",IF(OR(NOT(ISNUMBER(D170)),D170&lt;1),"Check quantity",IF(AND(F170&lt;&gt;"",COUNTIF(Boxes!$A$2:$A$205,F170)=0),"Box missing from Boxes",IF(AND(COUNT(G170:I170)&gt;0,COUNT(G170:I170)&lt;3),"Complete all dimensions","OK"))))))</x:f>
      </x:c>
    </x:row>
    <x:row r="171" ht="24" customHeight="1">
      <x:c r="A171" s="4"/>
      <x:c r="B171" s="4"/>
      <x:c r="C171" s="4"/>
      <x:c r="D171" s="4"/>
      <x:c r="E171" s="4"/>
      <x:c r="F171" s="12"/>
      <x:c r="G171" s="4"/>
      <x:c r="H171" s="4"/>
      <x:c r="I171" s="4"/>
      <x:c r="J171" s="11" t="str">
        <x:f>IF(C171="","",IF(OR(COUNT(D171,G171:I171)&lt;4,D171&lt;1,G171&lt;=0,H171&lt;=0,I171&lt;=0),"",D171*G171*H171*I171/1000000))</x:f>
      </x:c>
      <x:c r="K171" s="4"/>
      <x:c r="L171" s="10" t="str">
        <x:f>IF(C171="","",IF(A171="","Add item ID",IF(COUNTIF($A$2:$A$205,A171)&gt;1,"Duplicate item ID",IF(OR(NOT(ISNUMBER(D171)),D171&lt;1),"Check quantity",IF(AND(F171&lt;&gt;"",COUNTIF(Boxes!$A$2:$A$205,F171)=0),"Box missing from Boxes",IF(AND(COUNT(G171:I171)&gt;0,COUNT(G171:I171)&lt;3),"Complete all dimensions","OK"))))))</x:f>
      </x:c>
    </x:row>
    <x:row r="172" ht="24" customHeight="1">
      <x:c r="A172" s="4"/>
      <x:c r="B172" s="4"/>
      <x:c r="C172" s="4"/>
      <x:c r="D172" s="4"/>
      <x:c r="E172" s="4"/>
      <x:c r="F172" s="12"/>
      <x:c r="G172" s="4"/>
      <x:c r="H172" s="4"/>
      <x:c r="I172" s="4"/>
      <x:c r="J172" s="11" t="str">
        <x:f>IF(C172="","",IF(OR(COUNT(D172,G172:I172)&lt;4,D172&lt;1,G172&lt;=0,H172&lt;=0,I172&lt;=0),"",D172*G172*H172*I172/1000000))</x:f>
      </x:c>
      <x:c r="K172" s="4"/>
      <x:c r="L172" s="10" t="str">
        <x:f>IF(C172="","",IF(A172="","Add item ID",IF(COUNTIF($A$2:$A$205,A172)&gt;1,"Duplicate item ID",IF(OR(NOT(ISNUMBER(D172)),D172&lt;1),"Check quantity",IF(AND(F172&lt;&gt;"",COUNTIF(Boxes!$A$2:$A$205,F172)=0),"Box missing from Boxes",IF(AND(COUNT(G172:I172)&gt;0,COUNT(G172:I172)&lt;3),"Complete all dimensions","OK"))))))</x:f>
      </x:c>
    </x:row>
    <x:row r="173" ht="24" customHeight="1">
      <x:c r="A173" s="4"/>
      <x:c r="B173" s="4"/>
      <x:c r="C173" s="4"/>
      <x:c r="D173" s="4"/>
      <x:c r="E173" s="4"/>
      <x:c r="F173" s="12"/>
      <x:c r="G173" s="4"/>
      <x:c r="H173" s="4"/>
      <x:c r="I173" s="4"/>
      <x:c r="J173" s="11" t="str">
        <x:f>IF(C173="","",IF(OR(COUNT(D173,G173:I173)&lt;4,D173&lt;1,G173&lt;=0,H173&lt;=0,I173&lt;=0),"",D173*G173*H173*I173/1000000))</x:f>
      </x:c>
      <x:c r="K173" s="4"/>
      <x:c r="L173" s="10" t="str">
        <x:f>IF(C173="","",IF(A173="","Add item ID",IF(COUNTIF($A$2:$A$205,A173)&gt;1,"Duplicate item ID",IF(OR(NOT(ISNUMBER(D173)),D173&lt;1),"Check quantity",IF(AND(F173&lt;&gt;"",COUNTIF(Boxes!$A$2:$A$205,F173)=0),"Box missing from Boxes",IF(AND(COUNT(G173:I173)&gt;0,COUNT(G173:I173)&lt;3),"Complete all dimensions","OK"))))))</x:f>
      </x:c>
    </x:row>
    <x:row r="174" ht="24" customHeight="1">
      <x:c r="A174" s="4"/>
      <x:c r="B174" s="4"/>
      <x:c r="C174" s="4"/>
      <x:c r="D174" s="4"/>
      <x:c r="E174" s="4"/>
      <x:c r="F174" s="12"/>
      <x:c r="G174" s="4"/>
      <x:c r="H174" s="4"/>
      <x:c r="I174" s="4"/>
      <x:c r="J174" s="11" t="str">
        <x:f>IF(C174="","",IF(OR(COUNT(D174,G174:I174)&lt;4,D174&lt;1,G174&lt;=0,H174&lt;=0,I174&lt;=0),"",D174*G174*H174*I174/1000000))</x:f>
      </x:c>
      <x:c r="K174" s="4"/>
      <x:c r="L174" s="10" t="str">
        <x:f>IF(C174="","",IF(A174="","Add item ID",IF(COUNTIF($A$2:$A$205,A174)&gt;1,"Duplicate item ID",IF(OR(NOT(ISNUMBER(D174)),D174&lt;1),"Check quantity",IF(AND(F174&lt;&gt;"",COUNTIF(Boxes!$A$2:$A$205,F174)=0),"Box missing from Boxes",IF(AND(COUNT(G174:I174)&gt;0,COUNT(G174:I174)&lt;3),"Complete all dimensions","OK"))))))</x:f>
      </x:c>
    </x:row>
    <x:row r="175" ht="24" customHeight="1">
      <x:c r="A175" s="4"/>
      <x:c r="B175" s="4"/>
      <x:c r="C175" s="4"/>
      <x:c r="D175" s="4"/>
      <x:c r="E175" s="4"/>
      <x:c r="F175" s="12"/>
      <x:c r="G175" s="4"/>
      <x:c r="H175" s="4"/>
      <x:c r="I175" s="4"/>
      <x:c r="J175" s="11" t="str">
        <x:f>IF(C175="","",IF(OR(COUNT(D175,G175:I175)&lt;4,D175&lt;1,G175&lt;=0,H175&lt;=0,I175&lt;=0),"",D175*G175*H175*I175/1000000))</x:f>
      </x:c>
      <x:c r="K175" s="4"/>
      <x:c r="L175" s="10" t="str">
        <x:f>IF(C175="","",IF(A175="","Add item ID",IF(COUNTIF($A$2:$A$205,A175)&gt;1,"Duplicate item ID",IF(OR(NOT(ISNUMBER(D175)),D175&lt;1),"Check quantity",IF(AND(F175&lt;&gt;"",COUNTIF(Boxes!$A$2:$A$205,F175)=0),"Box missing from Boxes",IF(AND(COUNT(G175:I175)&gt;0,COUNT(G175:I175)&lt;3),"Complete all dimensions","OK"))))))</x:f>
      </x:c>
    </x:row>
    <x:row r="176" ht="24" customHeight="1">
      <x:c r="A176" s="4"/>
      <x:c r="B176" s="4"/>
      <x:c r="C176" s="4"/>
      <x:c r="D176" s="4"/>
      <x:c r="E176" s="4"/>
      <x:c r="F176" s="12"/>
      <x:c r="G176" s="4"/>
      <x:c r="H176" s="4"/>
      <x:c r="I176" s="4"/>
      <x:c r="J176" s="11" t="str">
        <x:f>IF(C176="","",IF(OR(COUNT(D176,G176:I176)&lt;4,D176&lt;1,G176&lt;=0,H176&lt;=0,I176&lt;=0),"",D176*G176*H176*I176/1000000))</x:f>
      </x:c>
      <x:c r="K176" s="4"/>
      <x:c r="L176" s="10" t="str">
        <x:f>IF(C176="","",IF(A176="","Add item ID",IF(COUNTIF($A$2:$A$205,A176)&gt;1,"Duplicate item ID",IF(OR(NOT(ISNUMBER(D176)),D176&lt;1),"Check quantity",IF(AND(F176&lt;&gt;"",COUNTIF(Boxes!$A$2:$A$205,F176)=0),"Box missing from Boxes",IF(AND(COUNT(G176:I176)&gt;0,COUNT(G176:I176)&lt;3),"Complete all dimensions","OK"))))))</x:f>
      </x:c>
    </x:row>
    <x:row r="177" ht="24" customHeight="1">
      <x:c r="A177" s="4"/>
      <x:c r="B177" s="4"/>
      <x:c r="C177" s="4"/>
      <x:c r="D177" s="4"/>
      <x:c r="E177" s="4"/>
      <x:c r="F177" s="12"/>
      <x:c r="G177" s="4"/>
      <x:c r="H177" s="4"/>
      <x:c r="I177" s="4"/>
      <x:c r="J177" s="11" t="str">
        <x:f>IF(C177="","",IF(OR(COUNT(D177,G177:I177)&lt;4,D177&lt;1,G177&lt;=0,H177&lt;=0,I177&lt;=0),"",D177*G177*H177*I177/1000000))</x:f>
      </x:c>
      <x:c r="K177" s="4"/>
      <x:c r="L177" s="10" t="str">
        <x:f>IF(C177="","",IF(A177="","Add item ID",IF(COUNTIF($A$2:$A$205,A177)&gt;1,"Duplicate item ID",IF(OR(NOT(ISNUMBER(D177)),D177&lt;1),"Check quantity",IF(AND(F177&lt;&gt;"",COUNTIF(Boxes!$A$2:$A$205,F177)=0),"Box missing from Boxes",IF(AND(COUNT(G177:I177)&gt;0,COUNT(G177:I177)&lt;3),"Complete all dimensions","OK"))))))</x:f>
      </x:c>
    </x:row>
    <x:row r="178" ht="24" customHeight="1">
      <x:c r="A178" s="4"/>
      <x:c r="B178" s="4"/>
      <x:c r="C178" s="4"/>
      <x:c r="D178" s="4"/>
      <x:c r="E178" s="4"/>
      <x:c r="F178" s="12"/>
      <x:c r="G178" s="4"/>
      <x:c r="H178" s="4"/>
      <x:c r="I178" s="4"/>
      <x:c r="J178" s="11" t="str">
        <x:f>IF(C178="","",IF(OR(COUNT(D178,G178:I178)&lt;4,D178&lt;1,G178&lt;=0,H178&lt;=0,I178&lt;=0),"",D178*G178*H178*I178/1000000))</x:f>
      </x:c>
      <x:c r="K178" s="4"/>
      <x:c r="L178" s="10" t="str">
        <x:f>IF(C178="","",IF(A178="","Add item ID",IF(COUNTIF($A$2:$A$205,A178)&gt;1,"Duplicate item ID",IF(OR(NOT(ISNUMBER(D178)),D178&lt;1),"Check quantity",IF(AND(F178&lt;&gt;"",COUNTIF(Boxes!$A$2:$A$205,F178)=0),"Box missing from Boxes",IF(AND(COUNT(G178:I178)&gt;0,COUNT(G178:I178)&lt;3),"Complete all dimensions","OK"))))))</x:f>
      </x:c>
    </x:row>
    <x:row r="179" ht="24" customHeight="1">
      <x:c r="A179" s="4"/>
      <x:c r="B179" s="4"/>
      <x:c r="C179" s="4"/>
      <x:c r="D179" s="4"/>
      <x:c r="E179" s="4"/>
      <x:c r="F179" s="12"/>
      <x:c r="G179" s="4"/>
      <x:c r="H179" s="4"/>
      <x:c r="I179" s="4"/>
      <x:c r="J179" s="11" t="str">
        <x:f>IF(C179="","",IF(OR(COUNT(D179,G179:I179)&lt;4,D179&lt;1,G179&lt;=0,H179&lt;=0,I179&lt;=0),"",D179*G179*H179*I179/1000000))</x:f>
      </x:c>
      <x:c r="K179" s="4"/>
      <x:c r="L179" s="10" t="str">
        <x:f>IF(C179="","",IF(A179="","Add item ID",IF(COUNTIF($A$2:$A$205,A179)&gt;1,"Duplicate item ID",IF(OR(NOT(ISNUMBER(D179)),D179&lt;1),"Check quantity",IF(AND(F179&lt;&gt;"",COUNTIF(Boxes!$A$2:$A$205,F179)=0),"Box missing from Boxes",IF(AND(COUNT(G179:I179)&gt;0,COUNT(G179:I179)&lt;3),"Complete all dimensions","OK"))))))</x:f>
      </x:c>
    </x:row>
    <x:row r="180" ht="24" customHeight="1">
      <x:c r="A180" s="4"/>
      <x:c r="B180" s="4"/>
      <x:c r="C180" s="4"/>
      <x:c r="D180" s="4"/>
      <x:c r="E180" s="4"/>
      <x:c r="F180" s="12"/>
      <x:c r="G180" s="4"/>
      <x:c r="H180" s="4"/>
      <x:c r="I180" s="4"/>
      <x:c r="J180" s="11" t="str">
        <x:f>IF(C180="","",IF(OR(COUNT(D180,G180:I180)&lt;4,D180&lt;1,G180&lt;=0,H180&lt;=0,I180&lt;=0),"",D180*G180*H180*I180/1000000))</x:f>
      </x:c>
      <x:c r="K180" s="4"/>
      <x:c r="L180" s="10" t="str">
        <x:f>IF(C180="","",IF(A180="","Add item ID",IF(COUNTIF($A$2:$A$205,A180)&gt;1,"Duplicate item ID",IF(OR(NOT(ISNUMBER(D180)),D180&lt;1),"Check quantity",IF(AND(F180&lt;&gt;"",COUNTIF(Boxes!$A$2:$A$205,F180)=0),"Box missing from Boxes",IF(AND(COUNT(G180:I180)&gt;0,COUNT(G180:I180)&lt;3),"Complete all dimensions","OK"))))))</x:f>
      </x:c>
    </x:row>
    <x:row r="181" ht="24" customHeight="1">
      <x:c r="A181" s="4"/>
      <x:c r="B181" s="4"/>
      <x:c r="C181" s="4"/>
      <x:c r="D181" s="4"/>
      <x:c r="E181" s="4"/>
      <x:c r="F181" s="12"/>
      <x:c r="G181" s="4"/>
      <x:c r="H181" s="4"/>
      <x:c r="I181" s="4"/>
      <x:c r="J181" s="11" t="str">
        <x:f>IF(C181="","",IF(OR(COUNT(D181,G181:I181)&lt;4,D181&lt;1,G181&lt;=0,H181&lt;=0,I181&lt;=0),"",D181*G181*H181*I181/1000000))</x:f>
      </x:c>
      <x:c r="K181" s="4"/>
      <x:c r="L181" s="10" t="str">
        <x:f>IF(C181="","",IF(A181="","Add item ID",IF(COUNTIF($A$2:$A$205,A181)&gt;1,"Duplicate item ID",IF(OR(NOT(ISNUMBER(D181)),D181&lt;1),"Check quantity",IF(AND(F181&lt;&gt;"",COUNTIF(Boxes!$A$2:$A$205,F181)=0),"Box missing from Boxes",IF(AND(COUNT(G181:I181)&gt;0,COUNT(G181:I181)&lt;3),"Complete all dimensions","OK"))))))</x:f>
      </x:c>
    </x:row>
    <x:row r="182" ht="24" customHeight="1">
      <x:c r="A182" s="4"/>
      <x:c r="B182" s="4"/>
      <x:c r="C182" s="4"/>
      <x:c r="D182" s="4"/>
      <x:c r="E182" s="4"/>
      <x:c r="F182" s="12"/>
      <x:c r="G182" s="4"/>
      <x:c r="H182" s="4"/>
      <x:c r="I182" s="4"/>
      <x:c r="J182" s="11" t="str">
        <x:f>IF(C182="","",IF(OR(COUNT(D182,G182:I182)&lt;4,D182&lt;1,G182&lt;=0,H182&lt;=0,I182&lt;=0),"",D182*G182*H182*I182/1000000))</x:f>
      </x:c>
      <x:c r="K182" s="4"/>
      <x:c r="L182" s="10" t="str">
        <x:f>IF(C182="","",IF(A182="","Add item ID",IF(COUNTIF($A$2:$A$205,A182)&gt;1,"Duplicate item ID",IF(OR(NOT(ISNUMBER(D182)),D182&lt;1),"Check quantity",IF(AND(F182&lt;&gt;"",COUNTIF(Boxes!$A$2:$A$205,F182)=0),"Box missing from Boxes",IF(AND(COUNT(G182:I182)&gt;0,COUNT(G182:I182)&lt;3),"Complete all dimensions","OK"))))))</x:f>
      </x:c>
    </x:row>
    <x:row r="183" ht="24" customHeight="1">
      <x:c r="A183" s="4"/>
      <x:c r="B183" s="4"/>
      <x:c r="C183" s="4"/>
      <x:c r="D183" s="4"/>
      <x:c r="E183" s="4"/>
      <x:c r="F183" s="12"/>
      <x:c r="G183" s="4"/>
      <x:c r="H183" s="4"/>
      <x:c r="I183" s="4"/>
      <x:c r="J183" s="11" t="str">
        <x:f>IF(C183="","",IF(OR(COUNT(D183,G183:I183)&lt;4,D183&lt;1,G183&lt;=0,H183&lt;=0,I183&lt;=0),"",D183*G183*H183*I183/1000000))</x:f>
      </x:c>
      <x:c r="K183" s="4"/>
      <x:c r="L183" s="10" t="str">
        <x:f>IF(C183="","",IF(A183="","Add item ID",IF(COUNTIF($A$2:$A$205,A183)&gt;1,"Duplicate item ID",IF(OR(NOT(ISNUMBER(D183)),D183&lt;1),"Check quantity",IF(AND(F183&lt;&gt;"",COUNTIF(Boxes!$A$2:$A$205,F183)=0),"Box missing from Boxes",IF(AND(COUNT(G183:I183)&gt;0,COUNT(G183:I183)&lt;3),"Complete all dimensions","OK"))))))</x:f>
      </x:c>
    </x:row>
    <x:row r="184" ht="24" customHeight="1">
      <x:c r="A184" s="4"/>
      <x:c r="B184" s="4"/>
      <x:c r="C184" s="4"/>
      <x:c r="D184" s="4"/>
      <x:c r="E184" s="4"/>
      <x:c r="F184" s="12"/>
      <x:c r="G184" s="4"/>
      <x:c r="H184" s="4"/>
      <x:c r="I184" s="4"/>
      <x:c r="J184" s="11" t="str">
        <x:f>IF(C184="","",IF(OR(COUNT(D184,G184:I184)&lt;4,D184&lt;1,G184&lt;=0,H184&lt;=0,I184&lt;=0),"",D184*G184*H184*I184/1000000))</x:f>
      </x:c>
      <x:c r="K184" s="4"/>
      <x:c r="L184" s="10" t="str">
        <x:f>IF(C184="","",IF(A184="","Add item ID",IF(COUNTIF($A$2:$A$205,A184)&gt;1,"Duplicate item ID",IF(OR(NOT(ISNUMBER(D184)),D184&lt;1),"Check quantity",IF(AND(F184&lt;&gt;"",COUNTIF(Boxes!$A$2:$A$205,F184)=0),"Box missing from Boxes",IF(AND(COUNT(G184:I184)&gt;0,COUNT(G184:I184)&lt;3),"Complete all dimensions","OK"))))))</x:f>
      </x:c>
    </x:row>
    <x:row r="185" ht="24" customHeight="1">
      <x:c r="A185" s="4"/>
      <x:c r="B185" s="4"/>
      <x:c r="C185" s="4"/>
      <x:c r="D185" s="4"/>
      <x:c r="E185" s="4"/>
      <x:c r="F185" s="12"/>
      <x:c r="G185" s="4"/>
      <x:c r="H185" s="4"/>
      <x:c r="I185" s="4"/>
      <x:c r="J185" s="11" t="str">
        <x:f>IF(C185="","",IF(OR(COUNT(D185,G185:I185)&lt;4,D185&lt;1,G185&lt;=0,H185&lt;=0,I185&lt;=0),"",D185*G185*H185*I185/1000000))</x:f>
      </x:c>
      <x:c r="K185" s="4"/>
      <x:c r="L185" s="10" t="str">
        <x:f>IF(C185="","",IF(A185="","Add item ID",IF(COUNTIF($A$2:$A$205,A185)&gt;1,"Duplicate item ID",IF(OR(NOT(ISNUMBER(D185)),D185&lt;1),"Check quantity",IF(AND(F185&lt;&gt;"",COUNTIF(Boxes!$A$2:$A$205,F185)=0),"Box missing from Boxes",IF(AND(COUNT(G185:I185)&gt;0,COUNT(G185:I185)&lt;3),"Complete all dimensions","OK"))))))</x:f>
      </x:c>
    </x:row>
    <x:row r="186" ht="24" customHeight="1">
      <x:c r="A186" s="4"/>
      <x:c r="B186" s="4"/>
      <x:c r="C186" s="4"/>
      <x:c r="D186" s="4"/>
      <x:c r="E186" s="4"/>
      <x:c r="F186" s="12"/>
      <x:c r="G186" s="4"/>
      <x:c r="H186" s="4"/>
      <x:c r="I186" s="4"/>
      <x:c r="J186" s="11" t="str">
        <x:f>IF(C186="","",IF(OR(COUNT(D186,G186:I186)&lt;4,D186&lt;1,G186&lt;=0,H186&lt;=0,I186&lt;=0),"",D186*G186*H186*I186/1000000))</x:f>
      </x:c>
      <x:c r="K186" s="4"/>
      <x:c r="L186" s="10" t="str">
        <x:f>IF(C186="","",IF(A186="","Add item ID",IF(COUNTIF($A$2:$A$205,A186)&gt;1,"Duplicate item ID",IF(OR(NOT(ISNUMBER(D186)),D186&lt;1),"Check quantity",IF(AND(F186&lt;&gt;"",COUNTIF(Boxes!$A$2:$A$205,F186)=0),"Box missing from Boxes",IF(AND(COUNT(G186:I186)&gt;0,COUNT(G186:I186)&lt;3),"Complete all dimensions","OK"))))))</x:f>
      </x:c>
    </x:row>
    <x:row r="187" ht="24" customHeight="1">
      <x:c r="A187" s="4"/>
      <x:c r="B187" s="4"/>
      <x:c r="C187" s="4"/>
      <x:c r="D187" s="4"/>
      <x:c r="E187" s="4"/>
      <x:c r="F187" s="12"/>
      <x:c r="G187" s="4"/>
      <x:c r="H187" s="4"/>
      <x:c r="I187" s="4"/>
      <x:c r="J187" s="11" t="str">
        <x:f>IF(C187="","",IF(OR(COUNT(D187,G187:I187)&lt;4,D187&lt;1,G187&lt;=0,H187&lt;=0,I187&lt;=0),"",D187*G187*H187*I187/1000000))</x:f>
      </x:c>
      <x:c r="K187" s="4"/>
      <x:c r="L187" s="10" t="str">
        <x:f>IF(C187="","",IF(A187="","Add item ID",IF(COUNTIF($A$2:$A$205,A187)&gt;1,"Duplicate item ID",IF(OR(NOT(ISNUMBER(D187)),D187&lt;1),"Check quantity",IF(AND(F187&lt;&gt;"",COUNTIF(Boxes!$A$2:$A$205,F187)=0),"Box missing from Boxes",IF(AND(COUNT(G187:I187)&gt;0,COUNT(G187:I187)&lt;3),"Complete all dimensions","OK"))))))</x:f>
      </x:c>
    </x:row>
    <x:row r="188" ht="24" customHeight="1">
      <x:c r="A188" s="4"/>
      <x:c r="B188" s="4"/>
      <x:c r="C188" s="4"/>
      <x:c r="D188" s="4"/>
      <x:c r="E188" s="4"/>
      <x:c r="F188" s="12"/>
      <x:c r="G188" s="4"/>
      <x:c r="H188" s="4"/>
      <x:c r="I188" s="4"/>
      <x:c r="J188" s="11" t="str">
        <x:f>IF(C188="","",IF(OR(COUNT(D188,G188:I188)&lt;4,D188&lt;1,G188&lt;=0,H188&lt;=0,I188&lt;=0),"",D188*G188*H188*I188/1000000))</x:f>
      </x:c>
      <x:c r="K188" s="4"/>
      <x:c r="L188" s="10" t="str">
        <x:f>IF(C188="","",IF(A188="","Add item ID",IF(COUNTIF($A$2:$A$205,A188)&gt;1,"Duplicate item ID",IF(OR(NOT(ISNUMBER(D188)),D188&lt;1),"Check quantity",IF(AND(F188&lt;&gt;"",COUNTIF(Boxes!$A$2:$A$205,F188)=0),"Box missing from Boxes",IF(AND(COUNT(G188:I188)&gt;0,COUNT(G188:I188)&lt;3),"Complete all dimensions","OK"))))))</x:f>
      </x:c>
    </x:row>
    <x:row r="189" ht="24" customHeight="1">
      <x:c r="A189" s="4"/>
      <x:c r="B189" s="4"/>
      <x:c r="C189" s="4"/>
      <x:c r="D189" s="4"/>
      <x:c r="E189" s="4"/>
      <x:c r="F189" s="12"/>
      <x:c r="G189" s="4"/>
      <x:c r="H189" s="4"/>
      <x:c r="I189" s="4"/>
      <x:c r="J189" s="11" t="str">
        <x:f>IF(C189="","",IF(OR(COUNT(D189,G189:I189)&lt;4,D189&lt;1,G189&lt;=0,H189&lt;=0,I189&lt;=0),"",D189*G189*H189*I189/1000000))</x:f>
      </x:c>
      <x:c r="K189" s="4"/>
      <x:c r="L189" s="10" t="str">
        <x:f>IF(C189="","",IF(A189="","Add item ID",IF(COUNTIF($A$2:$A$205,A189)&gt;1,"Duplicate item ID",IF(OR(NOT(ISNUMBER(D189)),D189&lt;1),"Check quantity",IF(AND(F189&lt;&gt;"",COUNTIF(Boxes!$A$2:$A$205,F189)=0),"Box missing from Boxes",IF(AND(COUNT(G189:I189)&gt;0,COUNT(G189:I189)&lt;3),"Complete all dimensions","OK"))))))</x:f>
      </x:c>
    </x:row>
    <x:row r="190" ht="24" customHeight="1">
      <x:c r="A190" s="4"/>
      <x:c r="B190" s="4"/>
      <x:c r="C190" s="4"/>
      <x:c r="D190" s="4"/>
      <x:c r="E190" s="4"/>
      <x:c r="F190" s="12"/>
      <x:c r="G190" s="4"/>
      <x:c r="H190" s="4"/>
      <x:c r="I190" s="4"/>
      <x:c r="J190" s="11" t="str">
        <x:f>IF(C190="","",IF(OR(COUNT(D190,G190:I190)&lt;4,D190&lt;1,G190&lt;=0,H190&lt;=0,I190&lt;=0),"",D190*G190*H190*I190/1000000))</x:f>
      </x:c>
      <x:c r="K190" s="4"/>
      <x:c r="L190" s="10" t="str">
        <x:f>IF(C190="","",IF(A190="","Add item ID",IF(COUNTIF($A$2:$A$205,A190)&gt;1,"Duplicate item ID",IF(OR(NOT(ISNUMBER(D190)),D190&lt;1),"Check quantity",IF(AND(F190&lt;&gt;"",COUNTIF(Boxes!$A$2:$A$205,F190)=0),"Box missing from Boxes",IF(AND(COUNT(G190:I190)&gt;0,COUNT(G190:I190)&lt;3),"Complete all dimensions","OK"))))))</x:f>
      </x:c>
    </x:row>
    <x:row r="191" ht="24" customHeight="1">
      <x:c r="A191" s="4"/>
      <x:c r="B191" s="4"/>
      <x:c r="C191" s="4"/>
      <x:c r="D191" s="4"/>
      <x:c r="E191" s="4"/>
      <x:c r="F191" s="12"/>
      <x:c r="G191" s="4"/>
      <x:c r="H191" s="4"/>
      <x:c r="I191" s="4"/>
      <x:c r="J191" s="11" t="str">
        <x:f>IF(C191="","",IF(OR(COUNT(D191,G191:I191)&lt;4,D191&lt;1,G191&lt;=0,H191&lt;=0,I191&lt;=0),"",D191*G191*H191*I191/1000000))</x:f>
      </x:c>
      <x:c r="K191" s="4"/>
      <x:c r="L191" s="10" t="str">
        <x:f>IF(C191="","",IF(A191="","Add item ID",IF(COUNTIF($A$2:$A$205,A191)&gt;1,"Duplicate item ID",IF(OR(NOT(ISNUMBER(D191)),D191&lt;1),"Check quantity",IF(AND(F191&lt;&gt;"",COUNTIF(Boxes!$A$2:$A$205,F191)=0),"Box missing from Boxes",IF(AND(COUNT(G191:I191)&gt;0,COUNT(G191:I191)&lt;3),"Complete all dimensions","OK"))))))</x:f>
      </x:c>
    </x:row>
    <x:row r="192" ht="24" customHeight="1">
      <x:c r="A192" s="4"/>
      <x:c r="B192" s="4"/>
      <x:c r="C192" s="4"/>
      <x:c r="D192" s="4"/>
      <x:c r="E192" s="4"/>
      <x:c r="F192" s="12"/>
      <x:c r="G192" s="4"/>
      <x:c r="H192" s="4"/>
      <x:c r="I192" s="4"/>
      <x:c r="J192" s="11" t="str">
        <x:f>IF(C192="","",IF(OR(COUNT(D192,G192:I192)&lt;4,D192&lt;1,G192&lt;=0,H192&lt;=0,I192&lt;=0),"",D192*G192*H192*I192/1000000))</x:f>
      </x:c>
      <x:c r="K192" s="4"/>
      <x:c r="L192" s="10" t="str">
        <x:f>IF(C192="","",IF(A192="","Add item ID",IF(COUNTIF($A$2:$A$205,A192)&gt;1,"Duplicate item ID",IF(OR(NOT(ISNUMBER(D192)),D192&lt;1),"Check quantity",IF(AND(F192&lt;&gt;"",COUNTIF(Boxes!$A$2:$A$205,F192)=0),"Box missing from Boxes",IF(AND(COUNT(G192:I192)&gt;0,COUNT(G192:I192)&lt;3),"Complete all dimensions","OK"))))))</x:f>
      </x:c>
    </x:row>
    <x:row r="193" ht="24" customHeight="1">
      <x:c r="A193" s="4"/>
      <x:c r="B193" s="4"/>
      <x:c r="C193" s="4"/>
      <x:c r="D193" s="4"/>
      <x:c r="E193" s="4"/>
      <x:c r="F193" s="12"/>
      <x:c r="G193" s="4"/>
      <x:c r="H193" s="4"/>
      <x:c r="I193" s="4"/>
      <x:c r="J193" s="11" t="str">
        <x:f>IF(C193="","",IF(OR(COUNT(D193,G193:I193)&lt;4,D193&lt;1,G193&lt;=0,H193&lt;=0,I193&lt;=0),"",D193*G193*H193*I193/1000000))</x:f>
      </x:c>
      <x:c r="K193" s="4"/>
      <x:c r="L193" s="10" t="str">
        <x:f>IF(C193="","",IF(A193="","Add item ID",IF(COUNTIF($A$2:$A$205,A193)&gt;1,"Duplicate item ID",IF(OR(NOT(ISNUMBER(D193)),D193&lt;1),"Check quantity",IF(AND(F193&lt;&gt;"",COUNTIF(Boxes!$A$2:$A$205,F193)=0),"Box missing from Boxes",IF(AND(COUNT(G193:I193)&gt;0,COUNT(G193:I193)&lt;3),"Complete all dimensions","OK"))))))</x:f>
      </x:c>
    </x:row>
    <x:row r="194" ht="24" customHeight="1">
      <x:c r="A194" s="4"/>
      <x:c r="B194" s="4"/>
      <x:c r="C194" s="4"/>
      <x:c r="D194" s="4"/>
      <x:c r="E194" s="4"/>
      <x:c r="F194" s="12"/>
      <x:c r="G194" s="4"/>
      <x:c r="H194" s="4"/>
      <x:c r="I194" s="4"/>
      <x:c r="J194" s="11" t="str">
        <x:f>IF(C194="","",IF(OR(COUNT(D194,G194:I194)&lt;4,D194&lt;1,G194&lt;=0,H194&lt;=0,I194&lt;=0),"",D194*G194*H194*I194/1000000))</x:f>
      </x:c>
      <x:c r="K194" s="4"/>
      <x:c r="L194" s="10" t="str">
        <x:f>IF(C194="","",IF(A194="","Add item ID",IF(COUNTIF($A$2:$A$205,A194)&gt;1,"Duplicate item ID",IF(OR(NOT(ISNUMBER(D194)),D194&lt;1),"Check quantity",IF(AND(F194&lt;&gt;"",COUNTIF(Boxes!$A$2:$A$205,F194)=0),"Box missing from Boxes",IF(AND(COUNT(G194:I194)&gt;0,COUNT(G194:I194)&lt;3),"Complete all dimensions","OK"))))))</x:f>
      </x:c>
    </x:row>
    <x:row r="195" ht="24" customHeight="1">
      <x:c r="A195" s="4"/>
      <x:c r="B195" s="4"/>
      <x:c r="C195" s="4"/>
      <x:c r="D195" s="4"/>
      <x:c r="E195" s="4"/>
      <x:c r="F195" s="12"/>
      <x:c r="G195" s="4"/>
      <x:c r="H195" s="4"/>
      <x:c r="I195" s="4"/>
      <x:c r="J195" s="11" t="str">
        <x:f>IF(C195="","",IF(OR(COUNT(D195,G195:I195)&lt;4,D195&lt;1,G195&lt;=0,H195&lt;=0,I195&lt;=0),"",D195*G195*H195*I195/1000000))</x:f>
      </x:c>
      <x:c r="K195" s="4"/>
      <x:c r="L195" s="10" t="str">
        <x:f>IF(C195="","",IF(A195="","Add item ID",IF(COUNTIF($A$2:$A$205,A195)&gt;1,"Duplicate item ID",IF(OR(NOT(ISNUMBER(D195)),D195&lt;1),"Check quantity",IF(AND(F195&lt;&gt;"",COUNTIF(Boxes!$A$2:$A$205,F195)=0),"Box missing from Boxes",IF(AND(COUNT(G195:I195)&gt;0,COUNT(G195:I195)&lt;3),"Complete all dimensions","OK"))))))</x:f>
      </x:c>
    </x:row>
    <x:row r="196" ht="24" customHeight="1">
      <x:c r="A196" s="4"/>
      <x:c r="B196" s="4"/>
      <x:c r="C196" s="4"/>
      <x:c r="D196" s="4"/>
      <x:c r="E196" s="4"/>
      <x:c r="F196" s="12"/>
      <x:c r="G196" s="4"/>
      <x:c r="H196" s="4"/>
      <x:c r="I196" s="4"/>
      <x:c r="J196" s="11" t="str">
        <x:f>IF(C196="","",IF(OR(COUNT(D196,G196:I196)&lt;4,D196&lt;1,G196&lt;=0,H196&lt;=0,I196&lt;=0),"",D196*G196*H196*I196/1000000))</x:f>
      </x:c>
      <x:c r="K196" s="4"/>
      <x:c r="L196" s="10" t="str">
        <x:f>IF(C196="","",IF(A196="","Add item ID",IF(COUNTIF($A$2:$A$205,A196)&gt;1,"Duplicate item ID",IF(OR(NOT(ISNUMBER(D196)),D196&lt;1),"Check quantity",IF(AND(F196&lt;&gt;"",COUNTIF(Boxes!$A$2:$A$205,F196)=0),"Box missing from Boxes",IF(AND(COUNT(G196:I196)&gt;0,COUNT(G196:I196)&lt;3),"Complete all dimensions","OK"))))))</x:f>
      </x:c>
    </x:row>
    <x:row r="197" ht="24" customHeight="1">
      <x:c r="A197" s="4"/>
      <x:c r="B197" s="4"/>
      <x:c r="C197" s="4"/>
      <x:c r="D197" s="4"/>
      <x:c r="E197" s="4"/>
      <x:c r="F197" s="12"/>
      <x:c r="G197" s="4"/>
      <x:c r="H197" s="4"/>
      <x:c r="I197" s="4"/>
      <x:c r="J197" s="11" t="str">
        <x:f>IF(C197="","",IF(OR(COUNT(D197,G197:I197)&lt;4,D197&lt;1,G197&lt;=0,H197&lt;=0,I197&lt;=0),"",D197*G197*H197*I197/1000000))</x:f>
      </x:c>
      <x:c r="K197" s="4"/>
      <x:c r="L197" s="10" t="str">
        <x:f>IF(C197="","",IF(A197="","Add item ID",IF(COUNTIF($A$2:$A$205,A197)&gt;1,"Duplicate item ID",IF(OR(NOT(ISNUMBER(D197)),D197&lt;1),"Check quantity",IF(AND(F197&lt;&gt;"",COUNTIF(Boxes!$A$2:$A$205,F197)=0),"Box missing from Boxes",IF(AND(COUNT(G197:I197)&gt;0,COUNT(G197:I197)&lt;3),"Complete all dimensions","OK"))))))</x:f>
      </x:c>
    </x:row>
    <x:row r="198" ht="24" customHeight="1">
      <x:c r="A198" s="4"/>
      <x:c r="B198" s="4"/>
      <x:c r="C198" s="4"/>
      <x:c r="D198" s="4"/>
      <x:c r="E198" s="4"/>
      <x:c r="F198" s="12"/>
      <x:c r="G198" s="4"/>
      <x:c r="H198" s="4"/>
      <x:c r="I198" s="4"/>
      <x:c r="J198" s="11" t="str">
        <x:f>IF(C198="","",IF(OR(COUNT(D198,G198:I198)&lt;4,D198&lt;1,G198&lt;=0,H198&lt;=0,I198&lt;=0),"",D198*G198*H198*I198/1000000))</x:f>
      </x:c>
      <x:c r="K198" s="4"/>
      <x:c r="L198" s="10" t="str">
        <x:f>IF(C198="","",IF(A198="","Add item ID",IF(COUNTIF($A$2:$A$205,A198)&gt;1,"Duplicate item ID",IF(OR(NOT(ISNUMBER(D198)),D198&lt;1),"Check quantity",IF(AND(F198&lt;&gt;"",COUNTIF(Boxes!$A$2:$A$205,F198)=0),"Box missing from Boxes",IF(AND(COUNT(G198:I198)&gt;0,COUNT(G198:I198)&lt;3),"Complete all dimensions","OK"))))))</x:f>
      </x:c>
    </x:row>
    <x:row r="199" ht="24" customHeight="1">
      <x:c r="A199" s="4"/>
      <x:c r="B199" s="4"/>
      <x:c r="C199" s="4"/>
      <x:c r="D199" s="4"/>
      <x:c r="E199" s="4"/>
      <x:c r="F199" s="12"/>
      <x:c r="G199" s="4"/>
      <x:c r="H199" s="4"/>
      <x:c r="I199" s="4"/>
      <x:c r="J199" s="11" t="str">
        <x:f>IF(C199="","",IF(OR(COUNT(D199,G199:I199)&lt;4,D199&lt;1,G199&lt;=0,H199&lt;=0,I199&lt;=0),"",D199*G199*H199*I199/1000000))</x:f>
      </x:c>
      <x:c r="K199" s="4"/>
      <x:c r="L199" s="10" t="str">
        <x:f>IF(C199="","",IF(A199="","Add item ID",IF(COUNTIF($A$2:$A$205,A199)&gt;1,"Duplicate item ID",IF(OR(NOT(ISNUMBER(D199)),D199&lt;1),"Check quantity",IF(AND(F199&lt;&gt;"",COUNTIF(Boxes!$A$2:$A$205,F199)=0),"Box missing from Boxes",IF(AND(COUNT(G199:I199)&gt;0,COUNT(G199:I199)&lt;3),"Complete all dimensions","OK"))))))</x:f>
      </x:c>
    </x:row>
    <x:row r="200" ht="24" customHeight="1">
      <x:c r="A200" s="4"/>
      <x:c r="B200" s="4"/>
      <x:c r="C200" s="4"/>
      <x:c r="D200" s="4"/>
      <x:c r="E200" s="4"/>
      <x:c r="F200" s="12"/>
      <x:c r="G200" s="4"/>
      <x:c r="H200" s="4"/>
      <x:c r="I200" s="4"/>
      <x:c r="J200" s="11" t="str">
        <x:f>IF(C200="","",IF(OR(COUNT(D200,G200:I200)&lt;4,D200&lt;1,G200&lt;=0,H200&lt;=0,I200&lt;=0),"",D200*G200*H200*I200/1000000))</x:f>
      </x:c>
      <x:c r="K200" s="4"/>
      <x:c r="L200" s="10" t="str">
        <x:f>IF(C200="","",IF(A200="","Add item ID",IF(COUNTIF($A$2:$A$205,A200)&gt;1,"Duplicate item ID",IF(OR(NOT(ISNUMBER(D200)),D200&lt;1),"Check quantity",IF(AND(F200&lt;&gt;"",COUNTIF(Boxes!$A$2:$A$205,F200)=0),"Box missing from Boxes",IF(AND(COUNT(G200:I200)&gt;0,COUNT(G200:I200)&lt;3),"Complete all dimensions","OK"))))))</x:f>
      </x:c>
    </x:row>
    <x:row r="201" ht="24" customHeight="1">
      <x:c r="A201" s="4"/>
      <x:c r="B201" s="4"/>
      <x:c r="C201" s="4"/>
      <x:c r="D201" s="4"/>
      <x:c r="E201" s="4"/>
      <x:c r="F201" s="12"/>
      <x:c r="G201" s="4"/>
      <x:c r="H201" s="4"/>
      <x:c r="I201" s="4"/>
      <x:c r="J201" s="11" t="str">
        <x:f>IF(C201="","",IF(OR(COUNT(D201,G201:I201)&lt;4,D201&lt;1,G201&lt;=0,H201&lt;=0,I201&lt;=0),"",D201*G201*H201*I201/1000000))</x:f>
      </x:c>
      <x:c r="K201" s="4"/>
      <x:c r="L201" s="10" t="str">
        <x:f>IF(C201="","",IF(A201="","Add item ID",IF(COUNTIF($A$2:$A$205,A201)&gt;1,"Duplicate item ID",IF(OR(NOT(ISNUMBER(D201)),D201&lt;1),"Check quantity",IF(AND(F201&lt;&gt;"",COUNTIF(Boxes!$A$2:$A$205,F201)=0),"Box missing from Boxes",IF(AND(COUNT(G201:I201)&gt;0,COUNT(G201:I201)&lt;3),"Complete all dimensions","OK"))))))</x:f>
      </x:c>
    </x:row>
    <x:row r="202" ht="24" customHeight="1">
      <x:c r="A202" s="4"/>
      <x:c r="B202" s="4"/>
      <x:c r="C202" s="4"/>
      <x:c r="D202" s="4"/>
      <x:c r="E202" s="4"/>
      <x:c r="F202" s="12"/>
      <x:c r="G202" s="4"/>
      <x:c r="H202" s="4"/>
      <x:c r="I202" s="4"/>
      <x:c r="J202" s="11" t="str">
        <x:f>IF(C202="","",IF(OR(COUNT(D202,G202:I202)&lt;4,D202&lt;1,G202&lt;=0,H202&lt;=0,I202&lt;=0),"",D202*G202*H202*I202/1000000))</x:f>
      </x:c>
      <x:c r="K202" s="4"/>
      <x:c r="L202" s="10" t="str">
        <x:f>IF(C202="","",IF(A202="","Add item ID",IF(COUNTIF($A$2:$A$205,A202)&gt;1,"Duplicate item ID",IF(OR(NOT(ISNUMBER(D202)),D202&lt;1),"Check quantity",IF(AND(F202&lt;&gt;"",COUNTIF(Boxes!$A$2:$A$205,F202)=0),"Box missing from Boxes",IF(AND(COUNT(G202:I202)&gt;0,COUNT(G202:I202)&lt;3),"Complete all dimensions","OK"))))))</x:f>
      </x:c>
    </x:row>
    <x:row r="203" ht="24" customHeight="1">
      <x:c r="A203" s="4"/>
      <x:c r="B203" s="4"/>
      <x:c r="C203" s="4"/>
      <x:c r="D203" s="4"/>
      <x:c r="E203" s="4"/>
      <x:c r="F203" s="12"/>
      <x:c r="G203" s="4"/>
      <x:c r="H203" s="4"/>
      <x:c r="I203" s="4"/>
      <x:c r="J203" s="11" t="str">
        <x:f>IF(C203="","",IF(OR(COUNT(D203,G203:I203)&lt;4,D203&lt;1,G203&lt;=0,H203&lt;=0,I203&lt;=0),"",D203*G203*H203*I203/1000000))</x:f>
      </x:c>
      <x:c r="K203" s="4"/>
      <x:c r="L203" s="10" t="str">
        <x:f>IF(C203="","",IF(A203="","Add item ID",IF(COUNTIF($A$2:$A$205,A203)&gt;1,"Duplicate item ID",IF(OR(NOT(ISNUMBER(D203)),D203&lt;1),"Check quantity",IF(AND(F203&lt;&gt;"",COUNTIF(Boxes!$A$2:$A$205,F203)=0),"Box missing from Boxes",IF(AND(COUNT(G203:I203)&gt;0,COUNT(G203:I203)&lt;3),"Complete all dimensions","OK"))))))</x:f>
      </x:c>
    </x:row>
    <x:row r="204" ht="24" customHeight="1">
      <x:c r="A204" s="4"/>
      <x:c r="B204" s="4"/>
      <x:c r="C204" s="4"/>
      <x:c r="D204" s="4"/>
      <x:c r="E204" s="4"/>
      <x:c r="F204" s="12"/>
      <x:c r="G204" s="4"/>
      <x:c r="H204" s="4"/>
      <x:c r="I204" s="4"/>
      <x:c r="J204" s="11" t="str">
        <x:f>IF(C204="","",IF(OR(COUNT(D204,G204:I204)&lt;4,D204&lt;1,G204&lt;=0,H204&lt;=0,I204&lt;=0),"",D204*G204*H204*I204/1000000))</x:f>
      </x:c>
      <x:c r="K204" s="4"/>
      <x:c r="L204" s="10" t="str">
        <x:f>IF(C204="","",IF(A204="","Add item ID",IF(COUNTIF($A$2:$A$205,A204)&gt;1,"Duplicate item ID",IF(OR(NOT(ISNUMBER(D204)),D204&lt;1),"Check quantity",IF(AND(F204&lt;&gt;"",COUNTIF(Boxes!$A$2:$A$205,F204)=0),"Box missing from Boxes",IF(AND(COUNT(G204:I204)&gt;0,COUNT(G204:I204)&lt;3),"Complete all dimensions","OK"))))))</x:f>
      </x:c>
    </x:row>
    <x:row r="205" ht="24" customHeight="1">
      <x:c r="A205" s="4"/>
      <x:c r="B205" s="4"/>
      <x:c r="C205" s="4"/>
      <x:c r="D205" s="4"/>
      <x:c r="E205" s="4"/>
      <x:c r="F205" s="12"/>
      <x:c r="G205" s="4"/>
      <x:c r="H205" s="4"/>
      <x:c r="I205" s="4"/>
      <x:c r="J205" s="11" t="str">
        <x:f>IF(C205="","",IF(OR(COUNT(D205,G205:I205)&lt;4,D205&lt;1,G205&lt;=0,H205&lt;=0,I205&lt;=0),"",D205*G205*H205*I205/1000000))</x:f>
      </x:c>
      <x:c r="K205" s="4"/>
      <x:c r="L205" s="10" t="str">
        <x:f>IF(C205="","",IF(A205="","Add item ID",IF(COUNTIF($A$2:$A$205,A205)&gt;1,"Duplicate item ID",IF(OR(NOT(ISNUMBER(D205)),D205&lt;1),"Check quantity",IF(AND(F205&lt;&gt;"",COUNTIF(Boxes!$A$2:$A$205,F205)=0),"Box missing from Boxes",IF(AND(COUNT(G205:I205)&gt;0,COUNT(G205:I205)&lt;3),"Complete all dimensions","OK"))))))</x:f>
      </x:c>
    </x:row>
  </x:sheetData>
  <x:dataValidations count="3">
    <x:dataValidation type="list" sqref="E2:E205">
      <x:formula1>"Not packed,Packed,Not applicable"</x:formula1>
    </x:dataValidation>
    <x:dataValidation type="whole" operator="between" sqref="D2:D205">
      <x:formula1>1</x:formula1>
      <x:formula2>9999</x:formula2>
    </x:dataValidation>
    <x:dataValidation type="decimal" operator="between" sqref="G2:I205">
      <x:formula1>0.01</x:formula1>
      <x:formula2>10000</x:formula2>
    </x:dataValidation>
  </x:dataValidations>
  <x:pageMargins left="0.7" right="0.7" top="0.75" bottom="0.75" header="0.3" footer="0.3"/>
  <x:tableParts count="1">
    <x:tablePart xmlns:r="http://schemas.openxmlformats.org/officeDocument/2006/relationships" r:id="Rba1298ef98e644c8"/>
  </x:tableParts>
</x:worksheet>
</file>

<file path=xl/worksheets/sheet4.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6" hidden="0" customWidth="1"/>
    <x:col min="2" max="2" width="25" hidden="0" customWidth="1"/>
    <x:col min="3" max="3" width="18" hidden="0" customWidth="1"/>
    <x:col min="4" max="4" width="13" hidden="0" customWidth="1"/>
    <x:col min="5" max="5" width="20" hidden="0" customWidth="1"/>
    <x:col min="6" max="6" width="20" hidden="0" customWidth="1"/>
    <x:col min="7" max="7" width="38" hidden="0" customWidth="1"/>
  </x:cols>
  <x:sheetData>
    <x:row r="1" ht="42" customHeight="1">
      <x:c r="A1" s="9" t="str">
        <x:v>Box number</x:v>
      </x:c>
      <x:c r="B1" s="9" t="str">
        <x:v>Destination room</x:v>
      </x:c>
      <x:c r="C1" s="9" t="str">
        <x:v>Priority</x:v>
      </x:c>
      <x:c r="D1" s="9" t="str">
        <x:v>Fragile</x:v>
      </x:c>
      <x:c r="E1" s="9" t="str">
        <x:v>Status</x:v>
      </x:c>
      <x:c r="F1" s="9" t="str">
        <x:v>Inventory rows</x:v>
      </x:c>
      <x:c r="G1" s="9" t="str">
        <x:v>Check</x:v>
      </x:c>
    </x:row>
    <x:row r="2" ht="24" customHeight="1">
      <x:c r="A2" s="12"/>
      <x:c r="B2" s="4"/>
      <x:c r="C2" s="4"/>
      <x:c r="D2" s="4"/>
      <x:c r="E2" s="4"/>
      <x:c r="F2" s="10" t="str">
        <x:f>IF(A2="","",COUNTIF(Inventory!$F$2:$F$205,A2))</x:f>
      </x:c>
      <x:c r="G2" s="10" t="str">
        <x:f>IF(A2="","",IF(COUNTIF($A$2:$A$205,A2)&gt;1,"Duplicate box number","OK"))</x:f>
      </x:c>
    </x:row>
    <x:row r="3" ht="24" customHeight="1">
      <x:c r="A3" s="12"/>
      <x:c r="B3" s="4"/>
      <x:c r="C3" s="4"/>
      <x:c r="D3" s="4"/>
      <x:c r="E3" s="4"/>
      <x:c r="F3" s="10" t="str">
        <x:f>IF(A3="","",COUNTIF(Inventory!$F$2:$F$205,A3))</x:f>
      </x:c>
      <x:c r="G3" s="10" t="str">
        <x:f>IF(A3="","",IF(COUNTIF($A$2:$A$205,A3)&gt;1,"Duplicate box number","OK"))</x:f>
      </x:c>
    </x:row>
    <x:row r="4" ht="24" customHeight="1">
      <x:c r="A4" s="12"/>
      <x:c r="B4" s="4"/>
      <x:c r="C4" s="4"/>
      <x:c r="D4" s="4"/>
      <x:c r="E4" s="4"/>
      <x:c r="F4" s="10" t="str">
        <x:f>IF(A4="","",COUNTIF(Inventory!$F$2:$F$205,A4))</x:f>
      </x:c>
      <x:c r="G4" s="10" t="str">
        <x:f>IF(A4="","",IF(COUNTIF($A$2:$A$205,A4)&gt;1,"Duplicate box number","OK"))</x:f>
      </x:c>
    </x:row>
    <x:row r="5" ht="24" customHeight="1">
      <x:c r="A5" s="12"/>
      <x:c r="B5" s="4"/>
      <x:c r="C5" s="4"/>
      <x:c r="D5" s="4"/>
      <x:c r="E5" s="4"/>
      <x:c r="F5" s="10" t="str">
        <x:f>IF(A5="","",COUNTIF(Inventory!$F$2:$F$205,A5))</x:f>
      </x:c>
      <x:c r="G5" s="10" t="str">
        <x:f>IF(A5="","",IF(COUNTIF($A$2:$A$205,A5)&gt;1,"Duplicate box number","OK"))</x:f>
      </x:c>
    </x:row>
    <x:row r="6" ht="24" customHeight="1">
      <x:c r="A6" s="12"/>
      <x:c r="B6" s="4"/>
      <x:c r="C6" s="4"/>
      <x:c r="D6" s="4"/>
      <x:c r="E6" s="4"/>
      <x:c r="F6" s="10" t="str">
        <x:f>IF(A6="","",COUNTIF(Inventory!$F$2:$F$205,A6))</x:f>
      </x:c>
      <x:c r="G6" s="10" t="str">
        <x:f>IF(A6="","",IF(COUNTIF($A$2:$A$205,A6)&gt;1,"Duplicate box number","OK"))</x:f>
      </x:c>
    </x:row>
    <x:row r="7" ht="24" customHeight="1">
      <x:c r="A7" s="12"/>
      <x:c r="B7" s="4"/>
      <x:c r="C7" s="4"/>
      <x:c r="D7" s="4"/>
      <x:c r="E7" s="4"/>
      <x:c r="F7" s="10" t="str">
        <x:f>IF(A7="","",COUNTIF(Inventory!$F$2:$F$205,A7))</x:f>
      </x:c>
      <x:c r="G7" s="10" t="str">
        <x:f>IF(A7="","",IF(COUNTIF($A$2:$A$205,A7)&gt;1,"Duplicate box number","OK"))</x:f>
      </x:c>
    </x:row>
    <x:row r="8" ht="24" customHeight="1">
      <x:c r="A8" s="12"/>
      <x:c r="B8" s="4"/>
      <x:c r="C8" s="4"/>
      <x:c r="D8" s="4"/>
      <x:c r="E8" s="4"/>
      <x:c r="F8" s="10" t="str">
        <x:f>IF(A8="","",COUNTIF(Inventory!$F$2:$F$205,A8))</x:f>
      </x:c>
      <x:c r="G8" s="10" t="str">
        <x:f>IF(A8="","",IF(COUNTIF($A$2:$A$205,A8)&gt;1,"Duplicate box number","OK"))</x:f>
      </x:c>
    </x:row>
    <x:row r="9" ht="24" customHeight="1">
      <x:c r="A9" s="12"/>
      <x:c r="B9" s="4"/>
      <x:c r="C9" s="4"/>
      <x:c r="D9" s="4"/>
      <x:c r="E9" s="4"/>
      <x:c r="F9" s="10" t="str">
        <x:f>IF(A9="","",COUNTIF(Inventory!$F$2:$F$205,A9))</x:f>
      </x:c>
      <x:c r="G9" s="10" t="str">
        <x:f>IF(A9="","",IF(COUNTIF($A$2:$A$205,A9)&gt;1,"Duplicate box number","OK"))</x:f>
      </x:c>
    </x:row>
    <x:row r="10" ht="24" customHeight="1">
      <x:c r="A10" s="12"/>
      <x:c r="B10" s="4"/>
      <x:c r="C10" s="4"/>
      <x:c r="D10" s="4"/>
      <x:c r="E10" s="4"/>
      <x:c r="F10" s="10" t="str">
        <x:f>IF(A10="","",COUNTIF(Inventory!$F$2:$F$205,A10))</x:f>
      </x:c>
      <x:c r="G10" s="10" t="str">
        <x:f>IF(A10="","",IF(COUNTIF($A$2:$A$205,A10)&gt;1,"Duplicate box number","OK"))</x:f>
      </x:c>
    </x:row>
    <x:row r="11" ht="24" customHeight="1">
      <x:c r="A11" s="12"/>
      <x:c r="B11" s="4"/>
      <x:c r="C11" s="4"/>
      <x:c r="D11" s="4"/>
      <x:c r="E11" s="4"/>
      <x:c r="F11" s="10" t="str">
        <x:f>IF(A11="","",COUNTIF(Inventory!$F$2:$F$205,A11))</x:f>
      </x:c>
      <x:c r="G11" s="10" t="str">
        <x:f>IF(A11="","",IF(COUNTIF($A$2:$A$205,A11)&gt;1,"Duplicate box number","OK"))</x:f>
      </x:c>
    </x:row>
    <x:row r="12" ht="24" customHeight="1">
      <x:c r="A12" s="12"/>
      <x:c r="B12" s="4"/>
      <x:c r="C12" s="4"/>
      <x:c r="D12" s="4"/>
      <x:c r="E12" s="4"/>
      <x:c r="F12" s="10" t="str">
        <x:f>IF(A12="","",COUNTIF(Inventory!$F$2:$F$205,A12))</x:f>
      </x:c>
      <x:c r="G12" s="10" t="str">
        <x:f>IF(A12="","",IF(COUNTIF($A$2:$A$205,A12)&gt;1,"Duplicate box number","OK"))</x:f>
      </x:c>
    </x:row>
    <x:row r="13" ht="24" customHeight="1">
      <x:c r="A13" s="12"/>
      <x:c r="B13" s="4"/>
      <x:c r="C13" s="4"/>
      <x:c r="D13" s="4"/>
      <x:c r="E13" s="4"/>
      <x:c r="F13" s="10" t="str">
        <x:f>IF(A13="","",COUNTIF(Inventory!$F$2:$F$205,A13))</x:f>
      </x:c>
      <x:c r="G13" s="10" t="str">
        <x:f>IF(A13="","",IF(COUNTIF($A$2:$A$205,A13)&gt;1,"Duplicate box number","OK"))</x:f>
      </x:c>
    </x:row>
    <x:row r="14" ht="24" customHeight="1">
      <x:c r="A14" s="12"/>
      <x:c r="B14" s="4"/>
      <x:c r="C14" s="4"/>
      <x:c r="D14" s="4"/>
      <x:c r="E14" s="4"/>
      <x:c r="F14" s="10" t="str">
        <x:f>IF(A14="","",COUNTIF(Inventory!$F$2:$F$205,A14))</x:f>
      </x:c>
      <x:c r="G14" s="10" t="str">
        <x:f>IF(A14="","",IF(COUNTIF($A$2:$A$205,A14)&gt;1,"Duplicate box number","OK"))</x:f>
      </x:c>
    </x:row>
    <x:row r="15" ht="24" customHeight="1">
      <x:c r="A15" s="12"/>
      <x:c r="B15" s="4"/>
      <x:c r="C15" s="4"/>
      <x:c r="D15" s="4"/>
      <x:c r="E15" s="4"/>
      <x:c r="F15" s="10" t="str">
        <x:f>IF(A15="","",COUNTIF(Inventory!$F$2:$F$205,A15))</x:f>
      </x:c>
      <x:c r="G15" s="10" t="str">
        <x:f>IF(A15="","",IF(COUNTIF($A$2:$A$205,A15)&gt;1,"Duplicate box number","OK"))</x:f>
      </x:c>
    </x:row>
    <x:row r="16" ht="24" customHeight="1">
      <x:c r="A16" s="12"/>
      <x:c r="B16" s="4"/>
      <x:c r="C16" s="4"/>
      <x:c r="D16" s="4"/>
      <x:c r="E16" s="4"/>
      <x:c r="F16" s="10" t="str">
        <x:f>IF(A16="","",COUNTIF(Inventory!$F$2:$F$205,A16))</x:f>
      </x:c>
      <x:c r="G16" s="10" t="str">
        <x:f>IF(A16="","",IF(COUNTIF($A$2:$A$205,A16)&gt;1,"Duplicate box number","OK"))</x:f>
      </x:c>
    </x:row>
    <x:row r="17" ht="24" customHeight="1">
      <x:c r="A17" s="12"/>
      <x:c r="B17" s="4"/>
      <x:c r="C17" s="4"/>
      <x:c r="D17" s="4"/>
      <x:c r="E17" s="4"/>
      <x:c r="F17" s="10" t="str">
        <x:f>IF(A17="","",COUNTIF(Inventory!$F$2:$F$205,A17))</x:f>
      </x:c>
      <x:c r="G17" s="10" t="str">
        <x:f>IF(A17="","",IF(COUNTIF($A$2:$A$205,A17)&gt;1,"Duplicate box number","OK"))</x:f>
      </x:c>
    </x:row>
    <x:row r="18" ht="24" customHeight="1">
      <x:c r="A18" s="12"/>
      <x:c r="B18" s="4"/>
      <x:c r="C18" s="4"/>
      <x:c r="D18" s="4"/>
      <x:c r="E18" s="4"/>
      <x:c r="F18" s="10" t="str">
        <x:f>IF(A18="","",COUNTIF(Inventory!$F$2:$F$205,A18))</x:f>
      </x:c>
      <x:c r="G18" s="10" t="str">
        <x:f>IF(A18="","",IF(COUNTIF($A$2:$A$205,A18)&gt;1,"Duplicate box number","OK"))</x:f>
      </x:c>
    </x:row>
    <x:row r="19" ht="24" customHeight="1">
      <x:c r="A19" s="12"/>
      <x:c r="B19" s="4"/>
      <x:c r="C19" s="4"/>
      <x:c r="D19" s="4"/>
      <x:c r="E19" s="4"/>
      <x:c r="F19" s="10" t="str">
        <x:f>IF(A19="","",COUNTIF(Inventory!$F$2:$F$205,A19))</x:f>
      </x:c>
      <x:c r="G19" s="10" t="str">
        <x:f>IF(A19="","",IF(COUNTIF($A$2:$A$205,A19)&gt;1,"Duplicate box number","OK"))</x:f>
      </x:c>
    </x:row>
    <x:row r="20" ht="24" customHeight="1">
      <x:c r="A20" s="12"/>
      <x:c r="B20" s="4"/>
      <x:c r="C20" s="4"/>
      <x:c r="D20" s="4"/>
      <x:c r="E20" s="4"/>
      <x:c r="F20" s="10" t="str">
        <x:f>IF(A20="","",COUNTIF(Inventory!$F$2:$F$205,A20))</x:f>
      </x:c>
      <x:c r="G20" s="10" t="str">
        <x:f>IF(A20="","",IF(COUNTIF($A$2:$A$205,A20)&gt;1,"Duplicate box number","OK"))</x:f>
      </x:c>
    </x:row>
    <x:row r="21" ht="24" customHeight="1">
      <x:c r="A21" s="12"/>
      <x:c r="B21" s="4"/>
      <x:c r="C21" s="4"/>
      <x:c r="D21" s="4"/>
      <x:c r="E21" s="4"/>
      <x:c r="F21" s="10" t="str">
        <x:f>IF(A21="","",COUNTIF(Inventory!$F$2:$F$205,A21))</x:f>
      </x:c>
      <x:c r="G21" s="10" t="str">
        <x:f>IF(A21="","",IF(COUNTIF($A$2:$A$205,A21)&gt;1,"Duplicate box number","OK"))</x:f>
      </x:c>
    </x:row>
    <x:row r="22" ht="24" customHeight="1">
      <x:c r="A22" s="12"/>
      <x:c r="B22" s="4"/>
      <x:c r="C22" s="4"/>
      <x:c r="D22" s="4"/>
      <x:c r="E22" s="4"/>
      <x:c r="F22" s="10" t="str">
        <x:f>IF(A22="","",COUNTIF(Inventory!$F$2:$F$205,A22))</x:f>
      </x:c>
      <x:c r="G22" s="10" t="str">
        <x:f>IF(A22="","",IF(COUNTIF($A$2:$A$205,A22)&gt;1,"Duplicate box number","OK"))</x:f>
      </x:c>
    </x:row>
    <x:row r="23" ht="24" customHeight="1">
      <x:c r="A23" s="12"/>
      <x:c r="B23" s="4"/>
      <x:c r="C23" s="4"/>
      <x:c r="D23" s="4"/>
      <x:c r="E23" s="4"/>
      <x:c r="F23" s="10" t="str">
        <x:f>IF(A23="","",COUNTIF(Inventory!$F$2:$F$205,A23))</x:f>
      </x:c>
      <x:c r="G23" s="10" t="str">
        <x:f>IF(A23="","",IF(COUNTIF($A$2:$A$205,A23)&gt;1,"Duplicate box number","OK"))</x:f>
      </x:c>
    </x:row>
    <x:row r="24" ht="24" customHeight="1">
      <x:c r="A24" s="12"/>
      <x:c r="B24" s="4"/>
      <x:c r="C24" s="4"/>
      <x:c r="D24" s="4"/>
      <x:c r="E24" s="4"/>
      <x:c r="F24" s="10" t="str">
        <x:f>IF(A24="","",COUNTIF(Inventory!$F$2:$F$205,A24))</x:f>
      </x:c>
      <x:c r="G24" s="10" t="str">
        <x:f>IF(A24="","",IF(COUNTIF($A$2:$A$205,A24)&gt;1,"Duplicate box number","OK"))</x:f>
      </x:c>
    </x:row>
    <x:row r="25" ht="24" customHeight="1">
      <x:c r="A25" s="12"/>
      <x:c r="B25" s="4"/>
      <x:c r="C25" s="4"/>
      <x:c r="D25" s="4"/>
      <x:c r="E25" s="4"/>
      <x:c r="F25" s="10" t="str">
        <x:f>IF(A25="","",COUNTIF(Inventory!$F$2:$F$205,A25))</x:f>
      </x:c>
      <x:c r="G25" s="10" t="str">
        <x:f>IF(A25="","",IF(COUNTIF($A$2:$A$205,A25)&gt;1,"Duplicate box number","OK"))</x:f>
      </x:c>
    </x:row>
    <x:row r="26" ht="24" customHeight="1">
      <x:c r="A26" s="12"/>
      <x:c r="B26" s="4"/>
      <x:c r="C26" s="4"/>
      <x:c r="D26" s="4"/>
      <x:c r="E26" s="4"/>
      <x:c r="F26" s="10" t="str">
        <x:f>IF(A26="","",COUNTIF(Inventory!$F$2:$F$205,A26))</x:f>
      </x:c>
      <x:c r="G26" s="10" t="str">
        <x:f>IF(A26="","",IF(COUNTIF($A$2:$A$205,A26)&gt;1,"Duplicate box number","OK"))</x:f>
      </x:c>
    </x:row>
    <x:row r="27" ht="24" customHeight="1">
      <x:c r="A27" s="12"/>
      <x:c r="B27" s="4"/>
      <x:c r="C27" s="4"/>
      <x:c r="D27" s="4"/>
      <x:c r="E27" s="4"/>
      <x:c r="F27" s="10" t="str">
        <x:f>IF(A27="","",COUNTIF(Inventory!$F$2:$F$205,A27))</x:f>
      </x:c>
      <x:c r="G27" s="10" t="str">
        <x:f>IF(A27="","",IF(COUNTIF($A$2:$A$205,A27)&gt;1,"Duplicate box number","OK"))</x:f>
      </x:c>
    </x:row>
    <x:row r="28" ht="24" customHeight="1">
      <x:c r="A28" s="12"/>
      <x:c r="B28" s="4"/>
      <x:c r="C28" s="4"/>
      <x:c r="D28" s="4"/>
      <x:c r="E28" s="4"/>
      <x:c r="F28" s="10" t="str">
        <x:f>IF(A28="","",COUNTIF(Inventory!$F$2:$F$205,A28))</x:f>
      </x:c>
      <x:c r="G28" s="10" t="str">
        <x:f>IF(A28="","",IF(COUNTIF($A$2:$A$205,A28)&gt;1,"Duplicate box number","OK"))</x:f>
      </x:c>
    </x:row>
    <x:row r="29" ht="24" customHeight="1">
      <x:c r="A29" s="12"/>
      <x:c r="B29" s="4"/>
      <x:c r="C29" s="4"/>
      <x:c r="D29" s="4"/>
      <x:c r="E29" s="4"/>
      <x:c r="F29" s="10" t="str">
        <x:f>IF(A29="","",COUNTIF(Inventory!$F$2:$F$205,A29))</x:f>
      </x:c>
      <x:c r="G29" s="10" t="str">
        <x:f>IF(A29="","",IF(COUNTIF($A$2:$A$205,A29)&gt;1,"Duplicate box number","OK"))</x:f>
      </x:c>
    </x:row>
    <x:row r="30" ht="24" customHeight="1">
      <x:c r="A30" s="12"/>
      <x:c r="B30" s="4"/>
      <x:c r="C30" s="4"/>
      <x:c r="D30" s="4"/>
      <x:c r="E30" s="4"/>
      <x:c r="F30" s="10" t="str">
        <x:f>IF(A30="","",COUNTIF(Inventory!$F$2:$F$205,A30))</x:f>
      </x:c>
      <x:c r="G30" s="10" t="str">
        <x:f>IF(A30="","",IF(COUNTIF($A$2:$A$205,A30)&gt;1,"Duplicate box number","OK"))</x:f>
      </x:c>
    </x:row>
    <x:row r="31" ht="24" customHeight="1">
      <x:c r="A31" s="12"/>
      <x:c r="B31" s="4"/>
      <x:c r="C31" s="4"/>
      <x:c r="D31" s="4"/>
      <x:c r="E31" s="4"/>
      <x:c r="F31" s="10" t="str">
        <x:f>IF(A31="","",COUNTIF(Inventory!$F$2:$F$205,A31))</x:f>
      </x:c>
      <x:c r="G31" s="10" t="str">
        <x:f>IF(A31="","",IF(COUNTIF($A$2:$A$205,A31)&gt;1,"Duplicate box number","OK"))</x:f>
      </x:c>
    </x:row>
    <x:row r="32" ht="24" customHeight="1">
      <x:c r="A32" s="12"/>
      <x:c r="B32" s="4"/>
      <x:c r="C32" s="4"/>
      <x:c r="D32" s="4"/>
      <x:c r="E32" s="4"/>
      <x:c r="F32" s="10" t="str">
        <x:f>IF(A32="","",COUNTIF(Inventory!$F$2:$F$205,A32))</x:f>
      </x:c>
      <x:c r="G32" s="10" t="str">
        <x:f>IF(A32="","",IF(COUNTIF($A$2:$A$205,A32)&gt;1,"Duplicate box number","OK"))</x:f>
      </x:c>
    </x:row>
    <x:row r="33" ht="24" customHeight="1">
      <x:c r="A33" s="12"/>
      <x:c r="B33" s="4"/>
      <x:c r="C33" s="4"/>
      <x:c r="D33" s="4"/>
      <x:c r="E33" s="4"/>
      <x:c r="F33" s="10" t="str">
        <x:f>IF(A33="","",COUNTIF(Inventory!$F$2:$F$205,A33))</x:f>
      </x:c>
      <x:c r="G33" s="10" t="str">
        <x:f>IF(A33="","",IF(COUNTIF($A$2:$A$205,A33)&gt;1,"Duplicate box number","OK"))</x:f>
      </x:c>
    </x:row>
    <x:row r="34" ht="24" customHeight="1">
      <x:c r="A34" s="12"/>
      <x:c r="B34" s="4"/>
      <x:c r="C34" s="4"/>
      <x:c r="D34" s="4"/>
      <x:c r="E34" s="4"/>
      <x:c r="F34" s="10" t="str">
        <x:f>IF(A34="","",COUNTIF(Inventory!$F$2:$F$205,A34))</x:f>
      </x:c>
      <x:c r="G34" s="10" t="str">
        <x:f>IF(A34="","",IF(COUNTIF($A$2:$A$205,A34)&gt;1,"Duplicate box number","OK"))</x:f>
      </x:c>
    </x:row>
    <x:row r="35" ht="24" customHeight="1">
      <x:c r="A35" s="12"/>
      <x:c r="B35" s="4"/>
      <x:c r="C35" s="4"/>
      <x:c r="D35" s="4"/>
      <x:c r="E35" s="4"/>
      <x:c r="F35" s="10" t="str">
        <x:f>IF(A35="","",COUNTIF(Inventory!$F$2:$F$205,A35))</x:f>
      </x:c>
      <x:c r="G35" s="10" t="str">
        <x:f>IF(A35="","",IF(COUNTIF($A$2:$A$205,A35)&gt;1,"Duplicate box number","OK"))</x:f>
      </x:c>
    </x:row>
    <x:row r="36" ht="24" customHeight="1">
      <x:c r="A36" s="12"/>
      <x:c r="B36" s="4"/>
      <x:c r="C36" s="4"/>
      <x:c r="D36" s="4"/>
      <x:c r="E36" s="4"/>
      <x:c r="F36" s="10" t="str">
        <x:f>IF(A36="","",COUNTIF(Inventory!$F$2:$F$205,A36))</x:f>
      </x:c>
      <x:c r="G36" s="10" t="str">
        <x:f>IF(A36="","",IF(COUNTIF($A$2:$A$205,A36)&gt;1,"Duplicate box number","OK"))</x:f>
      </x:c>
    </x:row>
    <x:row r="37" ht="24" customHeight="1">
      <x:c r="A37" s="12"/>
      <x:c r="B37" s="4"/>
      <x:c r="C37" s="4"/>
      <x:c r="D37" s="4"/>
      <x:c r="E37" s="4"/>
      <x:c r="F37" s="10" t="str">
        <x:f>IF(A37="","",COUNTIF(Inventory!$F$2:$F$205,A37))</x:f>
      </x:c>
      <x:c r="G37" s="10" t="str">
        <x:f>IF(A37="","",IF(COUNTIF($A$2:$A$205,A37)&gt;1,"Duplicate box number","OK"))</x:f>
      </x:c>
    </x:row>
    <x:row r="38" ht="24" customHeight="1">
      <x:c r="A38" s="12"/>
      <x:c r="B38" s="4"/>
      <x:c r="C38" s="4"/>
      <x:c r="D38" s="4"/>
      <x:c r="E38" s="4"/>
      <x:c r="F38" s="10" t="str">
        <x:f>IF(A38="","",COUNTIF(Inventory!$F$2:$F$205,A38))</x:f>
      </x:c>
      <x:c r="G38" s="10" t="str">
        <x:f>IF(A38="","",IF(COUNTIF($A$2:$A$205,A38)&gt;1,"Duplicate box number","OK"))</x:f>
      </x:c>
    </x:row>
    <x:row r="39" ht="24" customHeight="1">
      <x:c r="A39" s="12"/>
      <x:c r="B39" s="4"/>
      <x:c r="C39" s="4"/>
      <x:c r="D39" s="4"/>
      <x:c r="E39" s="4"/>
      <x:c r="F39" s="10" t="str">
        <x:f>IF(A39="","",COUNTIF(Inventory!$F$2:$F$205,A39))</x:f>
      </x:c>
      <x:c r="G39" s="10" t="str">
        <x:f>IF(A39="","",IF(COUNTIF($A$2:$A$205,A39)&gt;1,"Duplicate box number","OK"))</x:f>
      </x:c>
    </x:row>
    <x:row r="40" ht="24" customHeight="1">
      <x:c r="A40" s="12"/>
      <x:c r="B40" s="4"/>
      <x:c r="C40" s="4"/>
      <x:c r="D40" s="4"/>
      <x:c r="E40" s="4"/>
      <x:c r="F40" s="10" t="str">
        <x:f>IF(A40="","",COUNTIF(Inventory!$F$2:$F$205,A40))</x:f>
      </x:c>
      <x:c r="G40" s="10" t="str">
        <x:f>IF(A40="","",IF(COUNTIF($A$2:$A$205,A40)&gt;1,"Duplicate box number","OK"))</x:f>
      </x:c>
    </x:row>
    <x:row r="41" ht="24" customHeight="1">
      <x:c r="A41" s="12"/>
      <x:c r="B41" s="4"/>
      <x:c r="C41" s="4"/>
      <x:c r="D41" s="4"/>
      <x:c r="E41" s="4"/>
      <x:c r="F41" s="10" t="str">
        <x:f>IF(A41="","",COUNTIF(Inventory!$F$2:$F$205,A41))</x:f>
      </x:c>
      <x:c r="G41" s="10" t="str">
        <x:f>IF(A41="","",IF(COUNTIF($A$2:$A$205,A41)&gt;1,"Duplicate box number","OK"))</x:f>
      </x:c>
    </x:row>
    <x:row r="42" ht="24" customHeight="1">
      <x:c r="A42" s="12"/>
      <x:c r="B42" s="4"/>
      <x:c r="C42" s="4"/>
      <x:c r="D42" s="4"/>
      <x:c r="E42" s="4"/>
      <x:c r="F42" s="10" t="str">
        <x:f>IF(A42="","",COUNTIF(Inventory!$F$2:$F$205,A42))</x:f>
      </x:c>
      <x:c r="G42" s="10" t="str">
        <x:f>IF(A42="","",IF(COUNTIF($A$2:$A$205,A42)&gt;1,"Duplicate box number","OK"))</x:f>
      </x:c>
    </x:row>
    <x:row r="43" ht="24" customHeight="1">
      <x:c r="A43" s="12"/>
      <x:c r="B43" s="4"/>
      <x:c r="C43" s="4"/>
      <x:c r="D43" s="4"/>
      <x:c r="E43" s="4"/>
      <x:c r="F43" s="10" t="str">
        <x:f>IF(A43="","",COUNTIF(Inventory!$F$2:$F$205,A43))</x:f>
      </x:c>
      <x:c r="G43" s="10" t="str">
        <x:f>IF(A43="","",IF(COUNTIF($A$2:$A$205,A43)&gt;1,"Duplicate box number","OK"))</x:f>
      </x:c>
    </x:row>
    <x:row r="44" ht="24" customHeight="1">
      <x:c r="A44" s="12"/>
      <x:c r="B44" s="4"/>
      <x:c r="C44" s="4"/>
      <x:c r="D44" s="4"/>
      <x:c r="E44" s="4"/>
      <x:c r="F44" s="10" t="str">
        <x:f>IF(A44="","",COUNTIF(Inventory!$F$2:$F$205,A44))</x:f>
      </x:c>
      <x:c r="G44" s="10" t="str">
        <x:f>IF(A44="","",IF(COUNTIF($A$2:$A$205,A44)&gt;1,"Duplicate box number","OK"))</x:f>
      </x:c>
    </x:row>
    <x:row r="45" ht="24" customHeight="1">
      <x:c r="A45" s="12"/>
      <x:c r="B45" s="4"/>
      <x:c r="C45" s="4"/>
      <x:c r="D45" s="4"/>
      <x:c r="E45" s="4"/>
      <x:c r="F45" s="10" t="str">
        <x:f>IF(A45="","",COUNTIF(Inventory!$F$2:$F$205,A45))</x:f>
      </x:c>
      <x:c r="G45" s="10" t="str">
        <x:f>IF(A45="","",IF(COUNTIF($A$2:$A$205,A45)&gt;1,"Duplicate box number","OK"))</x:f>
      </x:c>
    </x:row>
    <x:row r="46" ht="24" customHeight="1">
      <x:c r="A46" s="12"/>
      <x:c r="B46" s="4"/>
      <x:c r="C46" s="4"/>
      <x:c r="D46" s="4"/>
      <x:c r="E46" s="4"/>
      <x:c r="F46" s="10" t="str">
        <x:f>IF(A46="","",COUNTIF(Inventory!$F$2:$F$205,A46))</x:f>
      </x:c>
      <x:c r="G46" s="10" t="str">
        <x:f>IF(A46="","",IF(COUNTIF($A$2:$A$205,A46)&gt;1,"Duplicate box number","OK"))</x:f>
      </x:c>
    </x:row>
    <x:row r="47" ht="24" customHeight="1">
      <x:c r="A47" s="12"/>
      <x:c r="B47" s="4"/>
      <x:c r="C47" s="4"/>
      <x:c r="D47" s="4"/>
      <x:c r="E47" s="4"/>
      <x:c r="F47" s="10" t="str">
        <x:f>IF(A47="","",COUNTIF(Inventory!$F$2:$F$205,A47))</x:f>
      </x:c>
      <x:c r="G47" s="10" t="str">
        <x:f>IF(A47="","",IF(COUNTIF($A$2:$A$205,A47)&gt;1,"Duplicate box number","OK"))</x:f>
      </x:c>
    </x:row>
    <x:row r="48" ht="24" customHeight="1">
      <x:c r="A48" s="12"/>
      <x:c r="B48" s="4"/>
      <x:c r="C48" s="4"/>
      <x:c r="D48" s="4"/>
      <x:c r="E48" s="4"/>
      <x:c r="F48" s="10" t="str">
        <x:f>IF(A48="","",COUNTIF(Inventory!$F$2:$F$205,A48))</x:f>
      </x:c>
      <x:c r="G48" s="10" t="str">
        <x:f>IF(A48="","",IF(COUNTIF($A$2:$A$205,A48)&gt;1,"Duplicate box number","OK"))</x:f>
      </x:c>
    </x:row>
    <x:row r="49" ht="24" customHeight="1">
      <x:c r="A49" s="12"/>
      <x:c r="B49" s="4"/>
      <x:c r="C49" s="4"/>
      <x:c r="D49" s="4"/>
      <x:c r="E49" s="4"/>
      <x:c r="F49" s="10" t="str">
        <x:f>IF(A49="","",COUNTIF(Inventory!$F$2:$F$205,A49))</x:f>
      </x:c>
      <x:c r="G49" s="10" t="str">
        <x:f>IF(A49="","",IF(COUNTIF($A$2:$A$205,A49)&gt;1,"Duplicate box number","OK"))</x:f>
      </x:c>
    </x:row>
    <x:row r="50" ht="24" customHeight="1">
      <x:c r="A50" s="12"/>
      <x:c r="B50" s="4"/>
      <x:c r="C50" s="4"/>
      <x:c r="D50" s="4"/>
      <x:c r="E50" s="4"/>
      <x:c r="F50" s="10" t="str">
        <x:f>IF(A50="","",COUNTIF(Inventory!$F$2:$F$205,A50))</x:f>
      </x:c>
      <x:c r="G50" s="10" t="str">
        <x:f>IF(A50="","",IF(COUNTIF($A$2:$A$205,A50)&gt;1,"Duplicate box number","OK"))</x:f>
      </x:c>
    </x:row>
    <x:row r="51" ht="24" customHeight="1">
      <x:c r="A51" s="12"/>
      <x:c r="B51" s="4"/>
      <x:c r="C51" s="4"/>
      <x:c r="D51" s="4"/>
      <x:c r="E51" s="4"/>
      <x:c r="F51" s="10" t="str">
        <x:f>IF(A51="","",COUNTIF(Inventory!$F$2:$F$205,A51))</x:f>
      </x:c>
      <x:c r="G51" s="10" t="str">
        <x:f>IF(A51="","",IF(COUNTIF($A$2:$A$205,A51)&gt;1,"Duplicate box number","OK"))</x:f>
      </x:c>
    </x:row>
    <x:row r="52" ht="24" customHeight="1">
      <x:c r="A52" s="12"/>
      <x:c r="B52" s="4"/>
      <x:c r="C52" s="4"/>
      <x:c r="D52" s="4"/>
      <x:c r="E52" s="4"/>
      <x:c r="F52" s="10" t="str">
        <x:f>IF(A52="","",COUNTIF(Inventory!$F$2:$F$205,A52))</x:f>
      </x:c>
      <x:c r="G52" s="10" t="str">
        <x:f>IF(A52="","",IF(COUNTIF($A$2:$A$205,A52)&gt;1,"Duplicate box number","OK"))</x:f>
      </x:c>
    </x:row>
    <x:row r="53" ht="24" customHeight="1">
      <x:c r="A53" s="12"/>
      <x:c r="B53" s="4"/>
      <x:c r="C53" s="4"/>
      <x:c r="D53" s="4"/>
      <x:c r="E53" s="4"/>
      <x:c r="F53" s="10" t="str">
        <x:f>IF(A53="","",COUNTIF(Inventory!$F$2:$F$205,A53))</x:f>
      </x:c>
      <x:c r="G53" s="10" t="str">
        <x:f>IF(A53="","",IF(COUNTIF($A$2:$A$205,A53)&gt;1,"Duplicate box number","OK"))</x:f>
      </x:c>
    </x:row>
    <x:row r="54" ht="24" customHeight="1">
      <x:c r="A54" s="12"/>
      <x:c r="B54" s="4"/>
      <x:c r="C54" s="4"/>
      <x:c r="D54" s="4"/>
      <x:c r="E54" s="4"/>
      <x:c r="F54" s="10" t="str">
        <x:f>IF(A54="","",COUNTIF(Inventory!$F$2:$F$205,A54))</x:f>
      </x:c>
      <x:c r="G54" s="10" t="str">
        <x:f>IF(A54="","",IF(COUNTIF($A$2:$A$205,A54)&gt;1,"Duplicate box number","OK"))</x:f>
      </x:c>
    </x:row>
    <x:row r="55" ht="24" customHeight="1">
      <x:c r="A55" s="12"/>
      <x:c r="B55" s="4"/>
      <x:c r="C55" s="4"/>
      <x:c r="D55" s="4"/>
      <x:c r="E55" s="4"/>
      <x:c r="F55" s="10" t="str">
        <x:f>IF(A55="","",COUNTIF(Inventory!$F$2:$F$205,A55))</x:f>
      </x:c>
      <x:c r="G55" s="10" t="str">
        <x:f>IF(A55="","",IF(COUNTIF($A$2:$A$205,A55)&gt;1,"Duplicate box number","OK"))</x:f>
      </x:c>
    </x:row>
    <x:row r="56" ht="24" customHeight="1">
      <x:c r="A56" s="12"/>
      <x:c r="B56" s="4"/>
      <x:c r="C56" s="4"/>
      <x:c r="D56" s="4"/>
      <x:c r="E56" s="4"/>
      <x:c r="F56" s="10" t="str">
        <x:f>IF(A56="","",COUNTIF(Inventory!$F$2:$F$205,A56))</x:f>
      </x:c>
      <x:c r="G56" s="10" t="str">
        <x:f>IF(A56="","",IF(COUNTIF($A$2:$A$205,A56)&gt;1,"Duplicate box number","OK"))</x:f>
      </x:c>
    </x:row>
    <x:row r="57" ht="24" customHeight="1">
      <x:c r="A57" s="12"/>
      <x:c r="B57" s="4"/>
      <x:c r="C57" s="4"/>
      <x:c r="D57" s="4"/>
      <x:c r="E57" s="4"/>
      <x:c r="F57" s="10" t="str">
        <x:f>IF(A57="","",COUNTIF(Inventory!$F$2:$F$205,A57))</x:f>
      </x:c>
      <x:c r="G57" s="10" t="str">
        <x:f>IF(A57="","",IF(COUNTIF($A$2:$A$205,A57)&gt;1,"Duplicate box number","OK"))</x:f>
      </x:c>
    </x:row>
    <x:row r="58" ht="24" customHeight="1">
      <x:c r="A58" s="12"/>
      <x:c r="B58" s="4"/>
      <x:c r="C58" s="4"/>
      <x:c r="D58" s="4"/>
      <x:c r="E58" s="4"/>
      <x:c r="F58" s="10" t="str">
        <x:f>IF(A58="","",COUNTIF(Inventory!$F$2:$F$205,A58))</x:f>
      </x:c>
      <x:c r="G58" s="10" t="str">
        <x:f>IF(A58="","",IF(COUNTIF($A$2:$A$205,A58)&gt;1,"Duplicate box number","OK"))</x:f>
      </x:c>
    </x:row>
    <x:row r="59" ht="24" customHeight="1">
      <x:c r="A59" s="12"/>
      <x:c r="B59" s="4"/>
      <x:c r="C59" s="4"/>
      <x:c r="D59" s="4"/>
      <x:c r="E59" s="4"/>
      <x:c r="F59" s="10" t="str">
        <x:f>IF(A59="","",COUNTIF(Inventory!$F$2:$F$205,A59))</x:f>
      </x:c>
      <x:c r="G59" s="10" t="str">
        <x:f>IF(A59="","",IF(COUNTIF($A$2:$A$205,A59)&gt;1,"Duplicate box number","OK"))</x:f>
      </x:c>
    </x:row>
    <x:row r="60" ht="24" customHeight="1">
      <x:c r="A60" s="12"/>
      <x:c r="B60" s="4"/>
      <x:c r="C60" s="4"/>
      <x:c r="D60" s="4"/>
      <x:c r="E60" s="4"/>
      <x:c r="F60" s="10" t="str">
        <x:f>IF(A60="","",COUNTIF(Inventory!$F$2:$F$205,A60))</x:f>
      </x:c>
      <x:c r="G60" s="10" t="str">
        <x:f>IF(A60="","",IF(COUNTIF($A$2:$A$205,A60)&gt;1,"Duplicate box number","OK"))</x:f>
      </x:c>
    </x:row>
    <x:row r="61" ht="24" customHeight="1">
      <x:c r="A61" s="12"/>
      <x:c r="B61" s="4"/>
      <x:c r="C61" s="4"/>
      <x:c r="D61" s="4"/>
      <x:c r="E61" s="4"/>
      <x:c r="F61" s="10" t="str">
        <x:f>IF(A61="","",COUNTIF(Inventory!$F$2:$F$205,A61))</x:f>
      </x:c>
      <x:c r="G61" s="10" t="str">
        <x:f>IF(A61="","",IF(COUNTIF($A$2:$A$205,A61)&gt;1,"Duplicate box number","OK"))</x:f>
      </x:c>
    </x:row>
    <x:row r="62" ht="24" customHeight="1">
      <x:c r="A62" s="12"/>
      <x:c r="B62" s="4"/>
      <x:c r="C62" s="4"/>
      <x:c r="D62" s="4"/>
      <x:c r="E62" s="4"/>
      <x:c r="F62" s="10" t="str">
        <x:f>IF(A62="","",COUNTIF(Inventory!$F$2:$F$205,A62))</x:f>
      </x:c>
      <x:c r="G62" s="10" t="str">
        <x:f>IF(A62="","",IF(COUNTIF($A$2:$A$205,A62)&gt;1,"Duplicate box number","OK"))</x:f>
      </x:c>
    </x:row>
    <x:row r="63" ht="24" customHeight="1">
      <x:c r="A63" s="12"/>
      <x:c r="B63" s="4"/>
      <x:c r="C63" s="4"/>
      <x:c r="D63" s="4"/>
      <x:c r="E63" s="4"/>
      <x:c r="F63" s="10" t="str">
        <x:f>IF(A63="","",COUNTIF(Inventory!$F$2:$F$205,A63))</x:f>
      </x:c>
      <x:c r="G63" s="10" t="str">
        <x:f>IF(A63="","",IF(COUNTIF($A$2:$A$205,A63)&gt;1,"Duplicate box number","OK"))</x:f>
      </x:c>
    </x:row>
    <x:row r="64" ht="24" customHeight="1">
      <x:c r="A64" s="12"/>
      <x:c r="B64" s="4"/>
      <x:c r="C64" s="4"/>
      <x:c r="D64" s="4"/>
      <x:c r="E64" s="4"/>
      <x:c r="F64" s="10" t="str">
        <x:f>IF(A64="","",COUNTIF(Inventory!$F$2:$F$205,A64))</x:f>
      </x:c>
      <x:c r="G64" s="10" t="str">
        <x:f>IF(A64="","",IF(COUNTIF($A$2:$A$205,A64)&gt;1,"Duplicate box number","OK"))</x:f>
      </x:c>
    </x:row>
    <x:row r="65" ht="24" customHeight="1">
      <x:c r="A65" s="12"/>
      <x:c r="B65" s="4"/>
      <x:c r="C65" s="4"/>
      <x:c r="D65" s="4"/>
      <x:c r="E65" s="4"/>
      <x:c r="F65" s="10" t="str">
        <x:f>IF(A65="","",COUNTIF(Inventory!$F$2:$F$205,A65))</x:f>
      </x:c>
      <x:c r="G65" s="10" t="str">
        <x:f>IF(A65="","",IF(COUNTIF($A$2:$A$205,A65)&gt;1,"Duplicate box number","OK"))</x:f>
      </x:c>
    </x:row>
    <x:row r="66" ht="24" customHeight="1">
      <x:c r="A66" s="12"/>
      <x:c r="B66" s="4"/>
      <x:c r="C66" s="4"/>
      <x:c r="D66" s="4"/>
      <x:c r="E66" s="4"/>
      <x:c r="F66" s="10" t="str">
        <x:f>IF(A66="","",COUNTIF(Inventory!$F$2:$F$205,A66))</x:f>
      </x:c>
      <x:c r="G66" s="10" t="str">
        <x:f>IF(A66="","",IF(COUNTIF($A$2:$A$205,A66)&gt;1,"Duplicate box number","OK"))</x:f>
      </x:c>
    </x:row>
    <x:row r="67" ht="24" customHeight="1">
      <x:c r="A67" s="12"/>
      <x:c r="B67" s="4"/>
      <x:c r="C67" s="4"/>
      <x:c r="D67" s="4"/>
      <x:c r="E67" s="4"/>
      <x:c r="F67" s="10" t="str">
        <x:f>IF(A67="","",COUNTIF(Inventory!$F$2:$F$205,A67))</x:f>
      </x:c>
      <x:c r="G67" s="10" t="str">
        <x:f>IF(A67="","",IF(COUNTIF($A$2:$A$205,A67)&gt;1,"Duplicate box number","OK"))</x:f>
      </x:c>
    </x:row>
    <x:row r="68" ht="24" customHeight="1">
      <x:c r="A68" s="12"/>
      <x:c r="B68" s="4"/>
      <x:c r="C68" s="4"/>
      <x:c r="D68" s="4"/>
      <x:c r="E68" s="4"/>
      <x:c r="F68" s="10" t="str">
        <x:f>IF(A68="","",COUNTIF(Inventory!$F$2:$F$205,A68))</x:f>
      </x:c>
      <x:c r="G68" s="10" t="str">
        <x:f>IF(A68="","",IF(COUNTIF($A$2:$A$205,A68)&gt;1,"Duplicate box number","OK"))</x:f>
      </x:c>
    </x:row>
    <x:row r="69" ht="24" customHeight="1">
      <x:c r="A69" s="12"/>
      <x:c r="B69" s="4"/>
      <x:c r="C69" s="4"/>
      <x:c r="D69" s="4"/>
      <x:c r="E69" s="4"/>
      <x:c r="F69" s="10" t="str">
        <x:f>IF(A69="","",COUNTIF(Inventory!$F$2:$F$205,A69))</x:f>
      </x:c>
      <x:c r="G69" s="10" t="str">
        <x:f>IF(A69="","",IF(COUNTIF($A$2:$A$205,A69)&gt;1,"Duplicate box number","OK"))</x:f>
      </x:c>
    </x:row>
    <x:row r="70" ht="24" customHeight="1">
      <x:c r="A70" s="12"/>
      <x:c r="B70" s="4"/>
      <x:c r="C70" s="4"/>
      <x:c r="D70" s="4"/>
      <x:c r="E70" s="4"/>
      <x:c r="F70" s="10" t="str">
        <x:f>IF(A70="","",COUNTIF(Inventory!$F$2:$F$205,A70))</x:f>
      </x:c>
      <x:c r="G70" s="10" t="str">
        <x:f>IF(A70="","",IF(COUNTIF($A$2:$A$205,A70)&gt;1,"Duplicate box number","OK"))</x:f>
      </x:c>
    </x:row>
    <x:row r="71" ht="24" customHeight="1">
      <x:c r="A71" s="12"/>
      <x:c r="B71" s="4"/>
      <x:c r="C71" s="4"/>
      <x:c r="D71" s="4"/>
      <x:c r="E71" s="4"/>
      <x:c r="F71" s="10" t="str">
        <x:f>IF(A71="","",COUNTIF(Inventory!$F$2:$F$205,A71))</x:f>
      </x:c>
      <x:c r="G71" s="10" t="str">
        <x:f>IF(A71="","",IF(COUNTIF($A$2:$A$205,A71)&gt;1,"Duplicate box number","OK"))</x:f>
      </x:c>
    </x:row>
    <x:row r="72" ht="24" customHeight="1">
      <x:c r="A72" s="12"/>
      <x:c r="B72" s="4"/>
      <x:c r="C72" s="4"/>
      <x:c r="D72" s="4"/>
      <x:c r="E72" s="4"/>
      <x:c r="F72" s="10" t="str">
        <x:f>IF(A72="","",COUNTIF(Inventory!$F$2:$F$205,A72))</x:f>
      </x:c>
      <x:c r="G72" s="10" t="str">
        <x:f>IF(A72="","",IF(COUNTIF($A$2:$A$205,A72)&gt;1,"Duplicate box number","OK"))</x:f>
      </x:c>
    </x:row>
    <x:row r="73" ht="24" customHeight="1">
      <x:c r="A73" s="12"/>
      <x:c r="B73" s="4"/>
      <x:c r="C73" s="4"/>
      <x:c r="D73" s="4"/>
      <x:c r="E73" s="4"/>
      <x:c r="F73" s="10" t="str">
        <x:f>IF(A73="","",COUNTIF(Inventory!$F$2:$F$205,A73))</x:f>
      </x:c>
      <x:c r="G73" s="10" t="str">
        <x:f>IF(A73="","",IF(COUNTIF($A$2:$A$205,A73)&gt;1,"Duplicate box number","OK"))</x:f>
      </x:c>
    </x:row>
    <x:row r="74" ht="24" customHeight="1">
      <x:c r="A74" s="12"/>
      <x:c r="B74" s="4"/>
      <x:c r="C74" s="4"/>
      <x:c r="D74" s="4"/>
      <x:c r="E74" s="4"/>
      <x:c r="F74" s="10" t="str">
        <x:f>IF(A74="","",COUNTIF(Inventory!$F$2:$F$205,A74))</x:f>
      </x:c>
      <x:c r="G74" s="10" t="str">
        <x:f>IF(A74="","",IF(COUNTIF($A$2:$A$205,A74)&gt;1,"Duplicate box number","OK"))</x:f>
      </x:c>
    </x:row>
    <x:row r="75" ht="24" customHeight="1">
      <x:c r="A75" s="12"/>
      <x:c r="B75" s="4"/>
      <x:c r="C75" s="4"/>
      <x:c r="D75" s="4"/>
      <x:c r="E75" s="4"/>
      <x:c r="F75" s="10" t="str">
        <x:f>IF(A75="","",COUNTIF(Inventory!$F$2:$F$205,A75))</x:f>
      </x:c>
      <x:c r="G75" s="10" t="str">
        <x:f>IF(A75="","",IF(COUNTIF($A$2:$A$205,A75)&gt;1,"Duplicate box number","OK"))</x:f>
      </x:c>
    </x:row>
    <x:row r="76" ht="24" customHeight="1">
      <x:c r="A76" s="12"/>
      <x:c r="B76" s="4"/>
      <x:c r="C76" s="4"/>
      <x:c r="D76" s="4"/>
      <x:c r="E76" s="4"/>
      <x:c r="F76" s="10" t="str">
        <x:f>IF(A76="","",COUNTIF(Inventory!$F$2:$F$205,A76))</x:f>
      </x:c>
      <x:c r="G76" s="10" t="str">
        <x:f>IF(A76="","",IF(COUNTIF($A$2:$A$205,A76)&gt;1,"Duplicate box number","OK"))</x:f>
      </x:c>
    </x:row>
    <x:row r="77" ht="24" customHeight="1">
      <x:c r="A77" s="12"/>
      <x:c r="B77" s="4"/>
      <x:c r="C77" s="4"/>
      <x:c r="D77" s="4"/>
      <x:c r="E77" s="4"/>
      <x:c r="F77" s="10" t="str">
        <x:f>IF(A77="","",COUNTIF(Inventory!$F$2:$F$205,A77))</x:f>
      </x:c>
      <x:c r="G77" s="10" t="str">
        <x:f>IF(A77="","",IF(COUNTIF($A$2:$A$205,A77)&gt;1,"Duplicate box number","OK"))</x:f>
      </x:c>
    </x:row>
    <x:row r="78" ht="24" customHeight="1">
      <x:c r="A78" s="12"/>
      <x:c r="B78" s="4"/>
      <x:c r="C78" s="4"/>
      <x:c r="D78" s="4"/>
      <x:c r="E78" s="4"/>
      <x:c r="F78" s="10" t="str">
        <x:f>IF(A78="","",COUNTIF(Inventory!$F$2:$F$205,A78))</x:f>
      </x:c>
      <x:c r="G78" s="10" t="str">
        <x:f>IF(A78="","",IF(COUNTIF($A$2:$A$205,A78)&gt;1,"Duplicate box number","OK"))</x:f>
      </x:c>
    </x:row>
    <x:row r="79" ht="24" customHeight="1">
      <x:c r="A79" s="12"/>
      <x:c r="B79" s="4"/>
      <x:c r="C79" s="4"/>
      <x:c r="D79" s="4"/>
      <x:c r="E79" s="4"/>
      <x:c r="F79" s="10" t="str">
        <x:f>IF(A79="","",COUNTIF(Inventory!$F$2:$F$205,A79))</x:f>
      </x:c>
      <x:c r="G79" s="10" t="str">
        <x:f>IF(A79="","",IF(COUNTIF($A$2:$A$205,A79)&gt;1,"Duplicate box number","OK"))</x:f>
      </x:c>
    </x:row>
    <x:row r="80" ht="24" customHeight="1">
      <x:c r="A80" s="12"/>
      <x:c r="B80" s="4"/>
      <x:c r="C80" s="4"/>
      <x:c r="D80" s="4"/>
      <x:c r="E80" s="4"/>
      <x:c r="F80" s="10" t="str">
        <x:f>IF(A80="","",COUNTIF(Inventory!$F$2:$F$205,A80))</x:f>
      </x:c>
      <x:c r="G80" s="10" t="str">
        <x:f>IF(A80="","",IF(COUNTIF($A$2:$A$205,A80)&gt;1,"Duplicate box number","OK"))</x:f>
      </x:c>
    </x:row>
    <x:row r="81" ht="24" customHeight="1">
      <x:c r="A81" s="12"/>
      <x:c r="B81" s="4"/>
      <x:c r="C81" s="4"/>
      <x:c r="D81" s="4"/>
      <x:c r="E81" s="4"/>
      <x:c r="F81" s="10" t="str">
        <x:f>IF(A81="","",COUNTIF(Inventory!$F$2:$F$205,A81))</x:f>
      </x:c>
      <x:c r="G81" s="10" t="str">
        <x:f>IF(A81="","",IF(COUNTIF($A$2:$A$205,A81)&gt;1,"Duplicate box number","OK"))</x:f>
      </x:c>
    </x:row>
    <x:row r="82" ht="24" customHeight="1">
      <x:c r="A82" s="12"/>
      <x:c r="B82" s="4"/>
      <x:c r="C82" s="4"/>
      <x:c r="D82" s="4"/>
      <x:c r="E82" s="4"/>
      <x:c r="F82" s="10" t="str">
        <x:f>IF(A82="","",COUNTIF(Inventory!$F$2:$F$205,A82))</x:f>
      </x:c>
      <x:c r="G82" s="10" t="str">
        <x:f>IF(A82="","",IF(COUNTIF($A$2:$A$205,A82)&gt;1,"Duplicate box number","OK"))</x:f>
      </x:c>
    </x:row>
    <x:row r="83" ht="24" customHeight="1">
      <x:c r="A83" s="12"/>
      <x:c r="B83" s="4"/>
      <x:c r="C83" s="4"/>
      <x:c r="D83" s="4"/>
      <x:c r="E83" s="4"/>
      <x:c r="F83" s="10" t="str">
        <x:f>IF(A83="","",COUNTIF(Inventory!$F$2:$F$205,A83))</x:f>
      </x:c>
      <x:c r="G83" s="10" t="str">
        <x:f>IF(A83="","",IF(COUNTIF($A$2:$A$205,A83)&gt;1,"Duplicate box number","OK"))</x:f>
      </x:c>
    </x:row>
    <x:row r="84" ht="24" customHeight="1">
      <x:c r="A84" s="12"/>
      <x:c r="B84" s="4"/>
      <x:c r="C84" s="4"/>
      <x:c r="D84" s="4"/>
      <x:c r="E84" s="4"/>
      <x:c r="F84" s="10" t="str">
        <x:f>IF(A84="","",COUNTIF(Inventory!$F$2:$F$205,A84))</x:f>
      </x:c>
      <x:c r="G84" s="10" t="str">
        <x:f>IF(A84="","",IF(COUNTIF($A$2:$A$205,A84)&gt;1,"Duplicate box number","OK"))</x:f>
      </x:c>
    </x:row>
    <x:row r="85" ht="24" customHeight="1">
      <x:c r="A85" s="12"/>
      <x:c r="B85" s="4"/>
      <x:c r="C85" s="4"/>
      <x:c r="D85" s="4"/>
      <x:c r="E85" s="4"/>
      <x:c r="F85" s="10" t="str">
        <x:f>IF(A85="","",COUNTIF(Inventory!$F$2:$F$205,A85))</x:f>
      </x:c>
      <x:c r="G85" s="10" t="str">
        <x:f>IF(A85="","",IF(COUNTIF($A$2:$A$205,A85)&gt;1,"Duplicate box number","OK"))</x:f>
      </x:c>
    </x:row>
    <x:row r="86" ht="24" customHeight="1">
      <x:c r="A86" s="12"/>
      <x:c r="B86" s="4"/>
      <x:c r="C86" s="4"/>
      <x:c r="D86" s="4"/>
      <x:c r="E86" s="4"/>
      <x:c r="F86" s="10" t="str">
        <x:f>IF(A86="","",COUNTIF(Inventory!$F$2:$F$205,A86))</x:f>
      </x:c>
      <x:c r="G86" s="10" t="str">
        <x:f>IF(A86="","",IF(COUNTIF($A$2:$A$205,A86)&gt;1,"Duplicate box number","OK"))</x:f>
      </x:c>
    </x:row>
    <x:row r="87" ht="24" customHeight="1">
      <x:c r="A87" s="12"/>
      <x:c r="B87" s="4"/>
      <x:c r="C87" s="4"/>
      <x:c r="D87" s="4"/>
      <x:c r="E87" s="4"/>
      <x:c r="F87" s="10" t="str">
        <x:f>IF(A87="","",COUNTIF(Inventory!$F$2:$F$205,A87))</x:f>
      </x:c>
      <x:c r="G87" s="10" t="str">
        <x:f>IF(A87="","",IF(COUNTIF($A$2:$A$205,A87)&gt;1,"Duplicate box number","OK"))</x:f>
      </x:c>
    </x:row>
    <x:row r="88" ht="24" customHeight="1">
      <x:c r="A88" s="12"/>
      <x:c r="B88" s="4"/>
      <x:c r="C88" s="4"/>
      <x:c r="D88" s="4"/>
      <x:c r="E88" s="4"/>
      <x:c r="F88" s="10" t="str">
        <x:f>IF(A88="","",COUNTIF(Inventory!$F$2:$F$205,A88))</x:f>
      </x:c>
      <x:c r="G88" s="10" t="str">
        <x:f>IF(A88="","",IF(COUNTIF($A$2:$A$205,A88)&gt;1,"Duplicate box number","OK"))</x:f>
      </x:c>
    </x:row>
    <x:row r="89" ht="24" customHeight="1">
      <x:c r="A89" s="12"/>
      <x:c r="B89" s="4"/>
      <x:c r="C89" s="4"/>
      <x:c r="D89" s="4"/>
      <x:c r="E89" s="4"/>
      <x:c r="F89" s="10" t="str">
        <x:f>IF(A89="","",COUNTIF(Inventory!$F$2:$F$205,A89))</x:f>
      </x:c>
      <x:c r="G89" s="10" t="str">
        <x:f>IF(A89="","",IF(COUNTIF($A$2:$A$205,A89)&gt;1,"Duplicate box number","OK"))</x:f>
      </x:c>
    </x:row>
    <x:row r="90" ht="24" customHeight="1">
      <x:c r="A90" s="12"/>
      <x:c r="B90" s="4"/>
      <x:c r="C90" s="4"/>
      <x:c r="D90" s="4"/>
      <x:c r="E90" s="4"/>
      <x:c r="F90" s="10" t="str">
        <x:f>IF(A90="","",COUNTIF(Inventory!$F$2:$F$205,A90))</x:f>
      </x:c>
      <x:c r="G90" s="10" t="str">
        <x:f>IF(A90="","",IF(COUNTIF($A$2:$A$205,A90)&gt;1,"Duplicate box number","OK"))</x:f>
      </x:c>
    </x:row>
    <x:row r="91" ht="24" customHeight="1">
      <x:c r="A91" s="12"/>
      <x:c r="B91" s="4"/>
      <x:c r="C91" s="4"/>
      <x:c r="D91" s="4"/>
      <x:c r="E91" s="4"/>
      <x:c r="F91" s="10" t="str">
        <x:f>IF(A91="","",COUNTIF(Inventory!$F$2:$F$205,A91))</x:f>
      </x:c>
      <x:c r="G91" s="10" t="str">
        <x:f>IF(A91="","",IF(COUNTIF($A$2:$A$205,A91)&gt;1,"Duplicate box number","OK"))</x:f>
      </x:c>
    </x:row>
    <x:row r="92" ht="24" customHeight="1">
      <x:c r="A92" s="12"/>
      <x:c r="B92" s="4"/>
      <x:c r="C92" s="4"/>
      <x:c r="D92" s="4"/>
      <x:c r="E92" s="4"/>
      <x:c r="F92" s="10" t="str">
        <x:f>IF(A92="","",COUNTIF(Inventory!$F$2:$F$205,A92))</x:f>
      </x:c>
      <x:c r="G92" s="10" t="str">
        <x:f>IF(A92="","",IF(COUNTIF($A$2:$A$205,A92)&gt;1,"Duplicate box number","OK"))</x:f>
      </x:c>
    </x:row>
    <x:row r="93" ht="24" customHeight="1">
      <x:c r="A93" s="12"/>
      <x:c r="B93" s="4"/>
      <x:c r="C93" s="4"/>
      <x:c r="D93" s="4"/>
      <x:c r="E93" s="4"/>
      <x:c r="F93" s="10" t="str">
        <x:f>IF(A93="","",COUNTIF(Inventory!$F$2:$F$205,A93))</x:f>
      </x:c>
      <x:c r="G93" s="10" t="str">
        <x:f>IF(A93="","",IF(COUNTIF($A$2:$A$205,A93)&gt;1,"Duplicate box number","OK"))</x:f>
      </x:c>
    </x:row>
    <x:row r="94" ht="24" customHeight="1">
      <x:c r="A94" s="12"/>
      <x:c r="B94" s="4"/>
      <x:c r="C94" s="4"/>
      <x:c r="D94" s="4"/>
      <x:c r="E94" s="4"/>
      <x:c r="F94" s="10" t="str">
        <x:f>IF(A94="","",COUNTIF(Inventory!$F$2:$F$205,A94))</x:f>
      </x:c>
      <x:c r="G94" s="10" t="str">
        <x:f>IF(A94="","",IF(COUNTIF($A$2:$A$205,A94)&gt;1,"Duplicate box number","OK"))</x:f>
      </x:c>
    </x:row>
    <x:row r="95" ht="24" customHeight="1">
      <x:c r="A95" s="12"/>
      <x:c r="B95" s="4"/>
      <x:c r="C95" s="4"/>
      <x:c r="D95" s="4"/>
      <x:c r="E95" s="4"/>
      <x:c r="F95" s="10" t="str">
        <x:f>IF(A95="","",COUNTIF(Inventory!$F$2:$F$205,A95))</x:f>
      </x:c>
      <x:c r="G95" s="10" t="str">
        <x:f>IF(A95="","",IF(COUNTIF($A$2:$A$205,A95)&gt;1,"Duplicate box number","OK"))</x:f>
      </x:c>
    </x:row>
    <x:row r="96" ht="24" customHeight="1">
      <x:c r="A96" s="12"/>
      <x:c r="B96" s="4"/>
      <x:c r="C96" s="4"/>
      <x:c r="D96" s="4"/>
      <x:c r="E96" s="4"/>
      <x:c r="F96" s="10" t="str">
        <x:f>IF(A96="","",COUNTIF(Inventory!$F$2:$F$205,A96))</x:f>
      </x:c>
      <x:c r="G96" s="10" t="str">
        <x:f>IF(A96="","",IF(COUNTIF($A$2:$A$205,A96)&gt;1,"Duplicate box number","OK"))</x:f>
      </x:c>
    </x:row>
    <x:row r="97" ht="24" customHeight="1">
      <x:c r="A97" s="12"/>
      <x:c r="B97" s="4"/>
      <x:c r="C97" s="4"/>
      <x:c r="D97" s="4"/>
      <x:c r="E97" s="4"/>
      <x:c r="F97" s="10" t="str">
        <x:f>IF(A97="","",COUNTIF(Inventory!$F$2:$F$205,A97))</x:f>
      </x:c>
      <x:c r="G97" s="10" t="str">
        <x:f>IF(A97="","",IF(COUNTIF($A$2:$A$205,A97)&gt;1,"Duplicate box number","OK"))</x:f>
      </x:c>
    </x:row>
    <x:row r="98" ht="24" customHeight="1">
      <x:c r="A98" s="12"/>
      <x:c r="B98" s="4"/>
      <x:c r="C98" s="4"/>
      <x:c r="D98" s="4"/>
      <x:c r="E98" s="4"/>
      <x:c r="F98" s="10" t="str">
        <x:f>IF(A98="","",COUNTIF(Inventory!$F$2:$F$205,A98))</x:f>
      </x:c>
      <x:c r="G98" s="10" t="str">
        <x:f>IF(A98="","",IF(COUNTIF($A$2:$A$205,A98)&gt;1,"Duplicate box number","OK"))</x:f>
      </x:c>
    </x:row>
    <x:row r="99" ht="24" customHeight="1">
      <x:c r="A99" s="12"/>
      <x:c r="B99" s="4"/>
      <x:c r="C99" s="4"/>
      <x:c r="D99" s="4"/>
      <x:c r="E99" s="4"/>
      <x:c r="F99" s="10" t="str">
        <x:f>IF(A99="","",COUNTIF(Inventory!$F$2:$F$205,A99))</x:f>
      </x:c>
      <x:c r="G99" s="10" t="str">
        <x:f>IF(A99="","",IF(COUNTIF($A$2:$A$205,A99)&gt;1,"Duplicate box number","OK"))</x:f>
      </x:c>
    </x:row>
    <x:row r="100" ht="24" customHeight="1">
      <x:c r="A100" s="12"/>
      <x:c r="B100" s="4"/>
      <x:c r="C100" s="4"/>
      <x:c r="D100" s="4"/>
      <x:c r="E100" s="4"/>
      <x:c r="F100" s="10" t="str">
        <x:f>IF(A100="","",COUNTIF(Inventory!$F$2:$F$205,A100))</x:f>
      </x:c>
      <x:c r="G100" s="10" t="str">
        <x:f>IF(A100="","",IF(COUNTIF($A$2:$A$205,A100)&gt;1,"Duplicate box number","OK"))</x:f>
      </x:c>
    </x:row>
    <x:row r="101" ht="24" customHeight="1">
      <x:c r="A101" s="12"/>
      <x:c r="B101" s="4"/>
      <x:c r="C101" s="4"/>
      <x:c r="D101" s="4"/>
      <x:c r="E101" s="4"/>
      <x:c r="F101" s="10" t="str">
        <x:f>IF(A101="","",COUNTIF(Inventory!$F$2:$F$205,A101))</x:f>
      </x:c>
      <x:c r="G101" s="10" t="str">
        <x:f>IF(A101="","",IF(COUNTIF($A$2:$A$205,A101)&gt;1,"Duplicate box number","OK"))</x:f>
      </x:c>
    </x:row>
    <x:row r="102" ht="24" customHeight="1">
      <x:c r="A102" s="12"/>
      <x:c r="B102" s="4"/>
      <x:c r="C102" s="4"/>
      <x:c r="D102" s="4"/>
      <x:c r="E102" s="4"/>
      <x:c r="F102" s="10" t="str">
        <x:f>IF(A102="","",COUNTIF(Inventory!$F$2:$F$205,A102))</x:f>
      </x:c>
      <x:c r="G102" s="10" t="str">
        <x:f>IF(A102="","",IF(COUNTIF($A$2:$A$205,A102)&gt;1,"Duplicate box number","OK"))</x:f>
      </x:c>
    </x:row>
    <x:row r="103" ht="24" customHeight="1">
      <x:c r="A103" s="12"/>
      <x:c r="B103" s="4"/>
      <x:c r="C103" s="4"/>
      <x:c r="D103" s="4"/>
      <x:c r="E103" s="4"/>
      <x:c r="F103" s="10" t="str">
        <x:f>IF(A103="","",COUNTIF(Inventory!$F$2:$F$205,A103))</x:f>
      </x:c>
      <x:c r="G103" s="10" t="str">
        <x:f>IF(A103="","",IF(COUNTIF($A$2:$A$205,A103)&gt;1,"Duplicate box number","OK"))</x:f>
      </x:c>
    </x:row>
    <x:row r="104" ht="24" customHeight="1">
      <x:c r="A104" s="12"/>
      <x:c r="B104" s="4"/>
      <x:c r="C104" s="4"/>
      <x:c r="D104" s="4"/>
      <x:c r="E104" s="4"/>
      <x:c r="F104" s="10" t="str">
        <x:f>IF(A104="","",COUNTIF(Inventory!$F$2:$F$205,A104))</x:f>
      </x:c>
      <x:c r="G104" s="10" t="str">
        <x:f>IF(A104="","",IF(COUNTIF($A$2:$A$205,A104)&gt;1,"Duplicate box number","OK"))</x:f>
      </x:c>
    </x:row>
    <x:row r="105" ht="24" customHeight="1">
      <x:c r="A105" s="12"/>
      <x:c r="B105" s="4"/>
      <x:c r="C105" s="4"/>
      <x:c r="D105" s="4"/>
      <x:c r="E105" s="4"/>
      <x:c r="F105" s="10" t="str">
        <x:f>IF(A105="","",COUNTIF(Inventory!$F$2:$F$205,A105))</x:f>
      </x:c>
      <x:c r="G105" s="10" t="str">
        <x:f>IF(A105="","",IF(COUNTIF($A$2:$A$205,A105)&gt;1,"Duplicate box number","OK"))</x:f>
      </x:c>
    </x:row>
    <x:row r="106" ht="24" customHeight="1">
      <x:c r="A106" s="12"/>
      <x:c r="B106" s="4"/>
      <x:c r="C106" s="4"/>
      <x:c r="D106" s="4"/>
      <x:c r="E106" s="4"/>
      <x:c r="F106" s="10" t="str">
        <x:f>IF(A106="","",COUNTIF(Inventory!$F$2:$F$205,A106))</x:f>
      </x:c>
      <x:c r="G106" s="10" t="str">
        <x:f>IF(A106="","",IF(COUNTIF($A$2:$A$205,A106)&gt;1,"Duplicate box number","OK"))</x:f>
      </x:c>
    </x:row>
    <x:row r="107" ht="24" customHeight="1">
      <x:c r="A107" s="12"/>
      <x:c r="B107" s="4"/>
      <x:c r="C107" s="4"/>
      <x:c r="D107" s="4"/>
      <x:c r="E107" s="4"/>
      <x:c r="F107" s="10" t="str">
        <x:f>IF(A107="","",COUNTIF(Inventory!$F$2:$F$205,A107))</x:f>
      </x:c>
      <x:c r="G107" s="10" t="str">
        <x:f>IF(A107="","",IF(COUNTIF($A$2:$A$205,A107)&gt;1,"Duplicate box number","OK"))</x:f>
      </x:c>
    </x:row>
    <x:row r="108" ht="24" customHeight="1">
      <x:c r="A108" s="12"/>
      <x:c r="B108" s="4"/>
      <x:c r="C108" s="4"/>
      <x:c r="D108" s="4"/>
      <x:c r="E108" s="4"/>
      <x:c r="F108" s="10" t="str">
        <x:f>IF(A108="","",COUNTIF(Inventory!$F$2:$F$205,A108))</x:f>
      </x:c>
      <x:c r="G108" s="10" t="str">
        <x:f>IF(A108="","",IF(COUNTIF($A$2:$A$205,A108)&gt;1,"Duplicate box number","OK"))</x:f>
      </x:c>
    </x:row>
    <x:row r="109" ht="24" customHeight="1">
      <x:c r="A109" s="12"/>
      <x:c r="B109" s="4"/>
      <x:c r="C109" s="4"/>
      <x:c r="D109" s="4"/>
      <x:c r="E109" s="4"/>
      <x:c r="F109" s="10" t="str">
        <x:f>IF(A109="","",COUNTIF(Inventory!$F$2:$F$205,A109))</x:f>
      </x:c>
      <x:c r="G109" s="10" t="str">
        <x:f>IF(A109="","",IF(COUNTIF($A$2:$A$205,A109)&gt;1,"Duplicate box number","OK"))</x:f>
      </x:c>
    </x:row>
    <x:row r="110" ht="24" customHeight="1">
      <x:c r="A110" s="12"/>
      <x:c r="B110" s="4"/>
      <x:c r="C110" s="4"/>
      <x:c r="D110" s="4"/>
      <x:c r="E110" s="4"/>
      <x:c r="F110" s="10" t="str">
        <x:f>IF(A110="","",COUNTIF(Inventory!$F$2:$F$205,A110))</x:f>
      </x:c>
      <x:c r="G110" s="10" t="str">
        <x:f>IF(A110="","",IF(COUNTIF($A$2:$A$205,A110)&gt;1,"Duplicate box number","OK"))</x:f>
      </x:c>
    </x:row>
    <x:row r="111" ht="24" customHeight="1">
      <x:c r="A111" s="12"/>
      <x:c r="B111" s="4"/>
      <x:c r="C111" s="4"/>
      <x:c r="D111" s="4"/>
      <x:c r="E111" s="4"/>
      <x:c r="F111" s="10" t="str">
        <x:f>IF(A111="","",COUNTIF(Inventory!$F$2:$F$205,A111))</x:f>
      </x:c>
      <x:c r="G111" s="10" t="str">
        <x:f>IF(A111="","",IF(COUNTIF($A$2:$A$205,A111)&gt;1,"Duplicate box number","OK"))</x:f>
      </x:c>
    </x:row>
    <x:row r="112" ht="24" customHeight="1">
      <x:c r="A112" s="12"/>
      <x:c r="B112" s="4"/>
      <x:c r="C112" s="4"/>
      <x:c r="D112" s="4"/>
      <x:c r="E112" s="4"/>
      <x:c r="F112" s="10" t="str">
        <x:f>IF(A112="","",COUNTIF(Inventory!$F$2:$F$205,A112))</x:f>
      </x:c>
      <x:c r="G112" s="10" t="str">
        <x:f>IF(A112="","",IF(COUNTIF($A$2:$A$205,A112)&gt;1,"Duplicate box number","OK"))</x:f>
      </x:c>
    </x:row>
    <x:row r="113" ht="24" customHeight="1">
      <x:c r="A113" s="12"/>
      <x:c r="B113" s="4"/>
      <x:c r="C113" s="4"/>
      <x:c r="D113" s="4"/>
      <x:c r="E113" s="4"/>
      <x:c r="F113" s="10" t="str">
        <x:f>IF(A113="","",COUNTIF(Inventory!$F$2:$F$205,A113))</x:f>
      </x:c>
      <x:c r="G113" s="10" t="str">
        <x:f>IF(A113="","",IF(COUNTIF($A$2:$A$205,A113)&gt;1,"Duplicate box number","OK"))</x:f>
      </x:c>
    </x:row>
    <x:row r="114" ht="24" customHeight="1">
      <x:c r="A114" s="12"/>
      <x:c r="B114" s="4"/>
      <x:c r="C114" s="4"/>
      <x:c r="D114" s="4"/>
      <x:c r="E114" s="4"/>
      <x:c r="F114" s="10" t="str">
        <x:f>IF(A114="","",COUNTIF(Inventory!$F$2:$F$205,A114))</x:f>
      </x:c>
      <x:c r="G114" s="10" t="str">
        <x:f>IF(A114="","",IF(COUNTIF($A$2:$A$205,A114)&gt;1,"Duplicate box number","OK"))</x:f>
      </x:c>
    </x:row>
    <x:row r="115" ht="24" customHeight="1">
      <x:c r="A115" s="12"/>
      <x:c r="B115" s="4"/>
      <x:c r="C115" s="4"/>
      <x:c r="D115" s="4"/>
      <x:c r="E115" s="4"/>
      <x:c r="F115" s="10" t="str">
        <x:f>IF(A115="","",COUNTIF(Inventory!$F$2:$F$205,A115))</x:f>
      </x:c>
      <x:c r="G115" s="10" t="str">
        <x:f>IF(A115="","",IF(COUNTIF($A$2:$A$205,A115)&gt;1,"Duplicate box number","OK"))</x:f>
      </x:c>
    </x:row>
    <x:row r="116" ht="24" customHeight="1">
      <x:c r="A116" s="12"/>
      <x:c r="B116" s="4"/>
      <x:c r="C116" s="4"/>
      <x:c r="D116" s="4"/>
      <x:c r="E116" s="4"/>
      <x:c r="F116" s="10" t="str">
        <x:f>IF(A116="","",COUNTIF(Inventory!$F$2:$F$205,A116))</x:f>
      </x:c>
      <x:c r="G116" s="10" t="str">
        <x:f>IF(A116="","",IF(COUNTIF($A$2:$A$205,A116)&gt;1,"Duplicate box number","OK"))</x:f>
      </x:c>
    </x:row>
    <x:row r="117" ht="24" customHeight="1">
      <x:c r="A117" s="12"/>
      <x:c r="B117" s="4"/>
      <x:c r="C117" s="4"/>
      <x:c r="D117" s="4"/>
      <x:c r="E117" s="4"/>
      <x:c r="F117" s="10" t="str">
        <x:f>IF(A117="","",COUNTIF(Inventory!$F$2:$F$205,A117))</x:f>
      </x:c>
      <x:c r="G117" s="10" t="str">
        <x:f>IF(A117="","",IF(COUNTIF($A$2:$A$205,A117)&gt;1,"Duplicate box number","OK"))</x:f>
      </x:c>
    </x:row>
    <x:row r="118" ht="24" customHeight="1">
      <x:c r="A118" s="12"/>
      <x:c r="B118" s="4"/>
      <x:c r="C118" s="4"/>
      <x:c r="D118" s="4"/>
      <x:c r="E118" s="4"/>
      <x:c r="F118" s="10" t="str">
        <x:f>IF(A118="","",COUNTIF(Inventory!$F$2:$F$205,A118))</x:f>
      </x:c>
      <x:c r="G118" s="10" t="str">
        <x:f>IF(A118="","",IF(COUNTIF($A$2:$A$205,A118)&gt;1,"Duplicate box number","OK"))</x:f>
      </x:c>
    </x:row>
    <x:row r="119" ht="24" customHeight="1">
      <x:c r="A119" s="12"/>
      <x:c r="B119" s="4"/>
      <x:c r="C119" s="4"/>
      <x:c r="D119" s="4"/>
      <x:c r="E119" s="4"/>
      <x:c r="F119" s="10" t="str">
        <x:f>IF(A119="","",COUNTIF(Inventory!$F$2:$F$205,A119))</x:f>
      </x:c>
      <x:c r="G119" s="10" t="str">
        <x:f>IF(A119="","",IF(COUNTIF($A$2:$A$205,A119)&gt;1,"Duplicate box number","OK"))</x:f>
      </x:c>
    </x:row>
    <x:row r="120" ht="24" customHeight="1">
      <x:c r="A120" s="12"/>
      <x:c r="B120" s="4"/>
      <x:c r="C120" s="4"/>
      <x:c r="D120" s="4"/>
      <x:c r="E120" s="4"/>
      <x:c r="F120" s="10" t="str">
        <x:f>IF(A120="","",COUNTIF(Inventory!$F$2:$F$205,A120))</x:f>
      </x:c>
      <x:c r="G120" s="10" t="str">
        <x:f>IF(A120="","",IF(COUNTIF($A$2:$A$205,A120)&gt;1,"Duplicate box number","OK"))</x:f>
      </x:c>
    </x:row>
    <x:row r="121" ht="24" customHeight="1">
      <x:c r="A121" s="12"/>
      <x:c r="B121" s="4"/>
      <x:c r="C121" s="4"/>
      <x:c r="D121" s="4"/>
      <x:c r="E121" s="4"/>
      <x:c r="F121" s="10" t="str">
        <x:f>IF(A121="","",COUNTIF(Inventory!$F$2:$F$205,A121))</x:f>
      </x:c>
      <x:c r="G121" s="10" t="str">
        <x:f>IF(A121="","",IF(COUNTIF($A$2:$A$205,A121)&gt;1,"Duplicate box number","OK"))</x:f>
      </x:c>
    </x:row>
    <x:row r="122" ht="24" customHeight="1">
      <x:c r="A122" s="12"/>
      <x:c r="B122" s="4"/>
      <x:c r="C122" s="4"/>
      <x:c r="D122" s="4"/>
      <x:c r="E122" s="4"/>
      <x:c r="F122" s="10" t="str">
        <x:f>IF(A122="","",COUNTIF(Inventory!$F$2:$F$205,A122))</x:f>
      </x:c>
      <x:c r="G122" s="10" t="str">
        <x:f>IF(A122="","",IF(COUNTIF($A$2:$A$205,A122)&gt;1,"Duplicate box number","OK"))</x:f>
      </x:c>
    </x:row>
    <x:row r="123" ht="24" customHeight="1">
      <x:c r="A123" s="12"/>
      <x:c r="B123" s="4"/>
      <x:c r="C123" s="4"/>
      <x:c r="D123" s="4"/>
      <x:c r="E123" s="4"/>
      <x:c r="F123" s="10" t="str">
        <x:f>IF(A123="","",COUNTIF(Inventory!$F$2:$F$205,A123))</x:f>
      </x:c>
      <x:c r="G123" s="10" t="str">
        <x:f>IF(A123="","",IF(COUNTIF($A$2:$A$205,A123)&gt;1,"Duplicate box number","OK"))</x:f>
      </x:c>
    </x:row>
    <x:row r="124" ht="24" customHeight="1">
      <x:c r="A124" s="12"/>
      <x:c r="B124" s="4"/>
      <x:c r="C124" s="4"/>
      <x:c r="D124" s="4"/>
      <x:c r="E124" s="4"/>
      <x:c r="F124" s="10" t="str">
        <x:f>IF(A124="","",COUNTIF(Inventory!$F$2:$F$205,A124))</x:f>
      </x:c>
      <x:c r="G124" s="10" t="str">
        <x:f>IF(A124="","",IF(COUNTIF($A$2:$A$205,A124)&gt;1,"Duplicate box number","OK"))</x:f>
      </x:c>
    </x:row>
    <x:row r="125" ht="24" customHeight="1">
      <x:c r="A125" s="12"/>
      <x:c r="B125" s="4"/>
      <x:c r="C125" s="4"/>
      <x:c r="D125" s="4"/>
      <x:c r="E125" s="4"/>
      <x:c r="F125" s="10" t="str">
        <x:f>IF(A125="","",COUNTIF(Inventory!$F$2:$F$205,A125))</x:f>
      </x:c>
      <x:c r="G125" s="10" t="str">
        <x:f>IF(A125="","",IF(COUNTIF($A$2:$A$205,A125)&gt;1,"Duplicate box number","OK"))</x:f>
      </x:c>
    </x:row>
    <x:row r="126" ht="24" customHeight="1">
      <x:c r="A126" s="12"/>
      <x:c r="B126" s="4"/>
      <x:c r="C126" s="4"/>
      <x:c r="D126" s="4"/>
      <x:c r="E126" s="4"/>
      <x:c r="F126" s="10" t="str">
        <x:f>IF(A126="","",COUNTIF(Inventory!$F$2:$F$205,A126))</x:f>
      </x:c>
      <x:c r="G126" s="10" t="str">
        <x:f>IF(A126="","",IF(COUNTIF($A$2:$A$205,A126)&gt;1,"Duplicate box number","OK"))</x:f>
      </x:c>
    </x:row>
    <x:row r="127" ht="24" customHeight="1">
      <x:c r="A127" s="12"/>
      <x:c r="B127" s="4"/>
      <x:c r="C127" s="4"/>
      <x:c r="D127" s="4"/>
      <x:c r="E127" s="4"/>
      <x:c r="F127" s="10" t="str">
        <x:f>IF(A127="","",COUNTIF(Inventory!$F$2:$F$205,A127))</x:f>
      </x:c>
      <x:c r="G127" s="10" t="str">
        <x:f>IF(A127="","",IF(COUNTIF($A$2:$A$205,A127)&gt;1,"Duplicate box number","OK"))</x:f>
      </x:c>
    </x:row>
    <x:row r="128" ht="24" customHeight="1">
      <x:c r="A128" s="12"/>
      <x:c r="B128" s="4"/>
      <x:c r="C128" s="4"/>
      <x:c r="D128" s="4"/>
      <x:c r="E128" s="4"/>
      <x:c r="F128" s="10" t="str">
        <x:f>IF(A128="","",COUNTIF(Inventory!$F$2:$F$205,A128))</x:f>
      </x:c>
      <x:c r="G128" s="10" t="str">
        <x:f>IF(A128="","",IF(COUNTIF($A$2:$A$205,A128)&gt;1,"Duplicate box number","OK"))</x:f>
      </x:c>
    </x:row>
    <x:row r="129" ht="24" customHeight="1">
      <x:c r="A129" s="12"/>
      <x:c r="B129" s="4"/>
      <x:c r="C129" s="4"/>
      <x:c r="D129" s="4"/>
      <x:c r="E129" s="4"/>
      <x:c r="F129" s="10" t="str">
        <x:f>IF(A129="","",COUNTIF(Inventory!$F$2:$F$205,A129))</x:f>
      </x:c>
      <x:c r="G129" s="10" t="str">
        <x:f>IF(A129="","",IF(COUNTIF($A$2:$A$205,A129)&gt;1,"Duplicate box number","OK"))</x:f>
      </x:c>
    </x:row>
    <x:row r="130" ht="24" customHeight="1">
      <x:c r="A130" s="12"/>
      <x:c r="B130" s="4"/>
      <x:c r="C130" s="4"/>
      <x:c r="D130" s="4"/>
      <x:c r="E130" s="4"/>
      <x:c r="F130" s="10" t="str">
        <x:f>IF(A130="","",COUNTIF(Inventory!$F$2:$F$205,A130))</x:f>
      </x:c>
      <x:c r="G130" s="10" t="str">
        <x:f>IF(A130="","",IF(COUNTIF($A$2:$A$205,A130)&gt;1,"Duplicate box number","OK"))</x:f>
      </x:c>
    </x:row>
    <x:row r="131" ht="24" customHeight="1">
      <x:c r="A131" s="12"/>
      <x:c r="B131" s="4"/>
      <x:c r="C131" s="4"/>
      <x:c r="D131" s="4"/>
      <x:c r="E131" s="4"/>
      <x:c r="F131" s="10" t="str">
        <x:f>IF(A131="","",COUNTIF(Inventory!$F$2:$F$205,A131))</x:f>
      </x:c>
      <x:c r="G131" s="10" t="str">
        <x:f>IF(A131="","",IF(COUNTIF($A$2:$A$205,A131)&gt;1,"Duplicate box number","OK"))</x:f>
      </x:c>
    </x:row>
    <x:row r="132" ht="24" customHeight="1">
      <x:c r="A132" s="12"/>
      <x:c r="B132" s="4"/>
      <x:c r="C132" s="4"/>
      <x:c r="D132" s="4"/>
      <x:c r="E132" s="4"/>
      <x:c r="F132" s="10" t="str">
        <x:f>IF(A132="","",COUNTIF(Inventory!$F$2:$F$205,A132))</x:f>
      </x:c>
      <x:c r="G132" s="10" t="str">
        <x:f>IF(A132="","",IF(COUNTIF($A$2:$A$205,A132)&gt;1,"Duplicate box number","OK"))</x:f>
      </x:c>
    </x:row>
    <x:row r="133" ht="24" customHeight="1">
      <x:c r="A133" s="12"/>
      <x:c r="B133" s="4"/>
      <x:c r="C133" s="4"/>
      <x:c r="D133" s="4"/>
      <x:c r="E133" s="4"/>
      <x:c r="F133" s="10" t="str">
        <x:f>IF(A133="","",COUNTIF(Inventory!$F$2:$F$205,A133))</x:f>
      </x:c>
      <x:c r="G133" s="10" t="str">
        <x:f>IF(A133="","",IF(COUNTIF($A$2:$A$205,A133)&gt;1,"Duplicate box number","OK"))</x:f>
      </x:c>
    </x:row>
    <x:row r="134" ht="24" customHeight="1">
      <x:c r="A134" s="12"/>
      <x:c r="B134" s="4"/>
      <x:c r="C134" s="4"/>
      <x:c r="D134" s="4"/>
      <x:c r="E134" s="4"/>
      <x:c r="F134" s="10" t="str">
        <x:f>IF(A134="","",COUNTIF(Inventory!$F$2:$F$205,A134))</x:f>
      </x:c>
      <x:c r="G134" s="10" t="str">
        <x:f>IF(A134="","",IF(COUNTIF($A$2:$A$205,A134)&gt;1,"Duplicate box number","OK"))</x:f>
      </x:c>
    </x:row>
    <x:row r="135" ht="24" customHeight="1">
      <x:c r="A135" s="12"/>
      <x:c r="B135" s="4"/>
      <x:c r="C135" s="4"/>
      <x:c r="D135" s="4"/>
      <x:c r="E135" s="4"/>
      <x:c r="F135" s="10" t="str">
        <x:f>IF(A135="","",COUNTIF(Inventory!$F$2:$F$205,A135))</x:f>
      </x:c>
      <x:c r="G135" s="10" t="str">
        <x:f>IF(A135="","",IF(COUNTIF($A$2:$A$205,A135)&gt;1,"Duplicate box number","OK"))</x:f>
      </x:c>
    </x:row>
    <x:row r="136" ht="24" customHeight="1">
      <x:c r="A136" s="12"/>
      <x:c r="B136" s="4"/>
      <x:c r="C136" s="4"/>
      <x:c r="D136" s="4"/>
      <x:c r="E136" s="4"/>
      <x:c r="F136" s="10" t="str">
        <x:f>IF(A136="","",COUNTIF(Inventory!$F$2:$F$205,A136))</x:f>
      </x:c>
      <x:c r="G136" s="10" t="str">
        <x:f>IF(A136="","",IF(COUNTIF($A$2:$A$205,A136)&gt;1,"Duplicate box number","OK"))</x:f>
      </x:c>
    </x:row>
    <x:row r="137" ht="24" customHeight="1">
      <x:c r="A137" s="12"/>
      <x:c r="B137" s="4"/>
      <x:c r="C137" s="4"/>
      <x:c r="D137" s="4"/>
      <x:c r="E137" s="4"/>
      <x:c r="F137" s="10" t="str">
        <x:f>IF(A137="","",COUNTIF(Inventory!$F$2:$F$205,A137))</x:f>
      </x:c>
      <x:c r="G137" s="10" t="str">
        <x:f>IF(A137="","",IF(COUNTIF($A$2:$A$205,A137)&gt;1,"Duplicate box number","OK"))</x:f>
      </x:c>
    </x:row>
    <x:row r="138" ht="24" customHeight="1">
      <x:c r="A138" s="12"/>
      <x:c r="B138" s="4"/>
      <x:c r="C138" s="4"/>
      <x:c r="D138" s="4"/>
      <x:c r="E138" s="4"/>
      <x:c r="F138" s="10" t="str">
        <x:f>IF(A138="","",COUNTIF(Inventory!$F$2:$F$205,A138))</x:f>
      </x:c>
      <x:c r="G138" s="10" t="str">
        <x:f>IF(A138="","",IF(COUNTIF($A$2:$A$205,A138)&gt;1,"Duplicate box number","OK"))</x:f>
      </x:c>
    </x:row>
    <x:row r="139" ht="24" customHeight="1">
      <x:c r="A139" s="12"/>
      <x:c r="B139" s="4"/>
      <x:c r="C139" s="4"/>
      <x:c r="D139" s="4"/>
      <x:c r="E139" s="4"/>
      <x:c r="F139" s="10" t="str">
        <x:f>IF(A139="","",COUNTIF(Inventory!$F$2:$F$205,A139))</x:f>
      </x:c>
      <x:c r="G139" s="10" t="str">
        <x:f>IF(A139="","",IF(COUNTIF($A$2:$A$205,A139)&gt;1,"Duplicate box number","OK"))</x:f>
      </x:c>
    </x:row>
    <x:row r="140" ht="24" customHeight="1">
      <x:c r="A140" s="12"/>
      <x:c r="B140" s="4"/>
      <x:c r="C140" s="4"/>
      <x:c r="D140" s="4"/>
      <x:c r="E140" s="4"/>
      <x:c r="F140" s="10" t="str">
        <x:f>IF(A140="","",COUNTIF(Inventory!$F$2:$F$205,A140))</x:f>
      </x:c>
      <x:c r="G140" s="10" t="str">
        <x:f>IF(A140="","",IF(COUNTIF($A$2:$A$205,A140)&gt;1,"Duplicate box number","OK"))</x:f>
      </x:c>
    </x:row>
    <x:row r="141" ht="24" customHeight="1">
      <x:c r="A141" s="12"/>
      <x:c r="B141" s="4"/>
      <x:c r="C141" s="4"/>
      <x:c r="D141" s="4"/>
      <x:c r="E141" s="4"/>
      <x:c r="F141" s="10" t="str">
        <x:f>IF(A141="","",COUNTIF(Inventory!$F$2:$F$205,A141))</x:f>
      </x:c>
      <x:c r="G141" s="10" t="str">
        <x:f>IF(A141="","",IF(COUNTIF($A$2:$A$205,A141)&gt;1,"Duplicate box number","OK"))</x:f>
      </x:c>
    </x:row>
    <x:row r="142" ht="24" customHeight="1">
      <x:c r="A142" s="12"/>
      <x:c r="B142" s="4"/>
      <x:c r="C142" s="4"/>
      <x:c r="D142" s="4"/>
      <x:c r="E142" s="4"/>
      <x:c r="F142" s="10" t="str">
        <x:f>IF(A142="","",COUNTIF(Inventory!$F$2:$F$205,A142))</x:f>
      </x:c>
      <x:c r="G142" s="10" t="str">
        <x:f>IF(A142="","",IF(COUNTIF($A$2:$A$205,A142)&gt;1,"Duplicate box number","OK"))</x:f>
      </x:c>
    </x:row>
    <x:row r="143" ht="24" customHeight="1">
      <x:c r="A143" s="12"/>
      <x:c r="B143" s="4"/>
      <x:c r="C143" s="4"/>
      <x:c r="D143" s="4"/>
      <x:c r="E143" s="4"/>
      <x:c r="F143" s="10" t="str">
        <x:f>IF(A143="","",COUNTIF(Inventory!$F$2:$F$205,A143))</x:f>
      </x:c>
      <x:c r="G143" s="10" t="str">
        <x:f>IF(A143="","",IF(COUNTIF($A$2:$A$205,A143)&gt;1,"Duplicate box number","OK"))</x:f>
      </x:c>
    </x:row>
    <x:row r="144" ht="24" customHeight="1">
      <x:c r="A144" s="12"/>
      <x:c r="B144" s="4"/>
      <x:c r="C144" s="4"/>
      <x:c r="D144" s="4"/>
      <x:c r="E144" s="4"/>
      <x:c r="F144" s="10" t="str">
        <x:f>IF(A144="","",COUNTIF(Inventory!$F$2:$F$205,A144))</x:f>
      </x:c>
      <x:c r="G144" s="10" t="str">
        <x:f>IF(A144="","",IF(COUNTIF($A$2:$A$205,A144)&gt;1,"Duplicate box number","OK"))</x:f>
      </x:c>
    </x:row>
    <x:row r="145" ht="24" customHeight="1">
      <x:c r="A145" s="12"/>
      <x:c r="B145" s="4"/>
      <x:c r="C145" s="4"/>
      <x:c r="D145" s="4"/>
      <x:c r="E145" s="4"/>
      <x:c r="F145" s="10" t="str">
        <x:f>IF(A145="","",COUNTIF(Inventory!$F$2:$F$205,A145))</x:f>
      </x:c>
      <x:c r="G145" s="10" t="str">
        <x:f>IF(A145="","",IF(COUNTIF($A$2:$A$205,A145)&gt;1,"Duplicate box number","OK"))</x:f>
      </x:c>
    </x:row>
    <x:row r="146" ht="24" customHeight="1">
      <x:c r="A146" s="12"/>
      <x:c r="B146" s="4"/>
      <x:c r="C146" s="4"/>
      <x:c r="D146" s="4"/>
      <x:c r="E146" s="4"/>
      <x:c r="F146" s="10" t="str">
        <x:f>IF(A146="","",COUNTIF(Inventory!$F$2:$F$205,A146))</x:f>
      </x:c>
      <x:c r="G146" s="10" t="str">
        <x:f>IF(A146="","",IF(COUNTIF($A$2:$A$205,A146)&gt;1,"Duplicate box number","OK"))</x:f>
      </x:c>
    </x:row>
    <x:row r="147" ht="24" customHeight="1">
      <x:c r="A147" s="12"/>
      <x:c r="B147" s="4"/>
      <x:c r="C147" s="4"/>
      <x:c r="D147" s="4"/>
      <x:c r="E147" s="4"/>
      <x:c r="F147" s="10" t="str">
        <x:f>IF(A147="","",COUNTIF(Inventory!$F$2:$F$205,A147))</x:f>
      </x:c>
      <x:c r="G147" s="10" t="str">
        <x:f>IF(A147="","",IF(COUNTIF($A$2:$A$205,A147)&gt;1,"Duplicate box number","OK"))</x:f>
      </x:c>
    </x:row>
    <x:row r="148" ht="24" customHeight="1">
      <x:c r="A148" s="12"/>
      <x:c r="B148" s="4"/>
      <x:c r="C148" s="4"/>
      <x:c r="D148" s="4"/>
      <x:c r="E148" s="4"/>
      <x:c r="F148" s="10" t="str">
        <x:f>IF(A148="","",COUNTIF(Inventory!$F$2:$F$205,A148))</x:f>
      </x:c>
      <x:c r="G148" s="10" t="str">
        <x:f>IF(A148="","",IF(COUNTIF($A$2:$A$205,A148)&gt;1,"Duplicate box number","OK"))</x:f>
      </x:c>
    </x:row>
    <x:row r="149" ht="24" customHeight="1">
      <x:c r="A149" s="12"/>
      <x:c r="B149" s="4"/>
      <x:c r="C149" s="4"/>
      <x:c r="D149" s="4"/>
      <x:c r="E149" s="4"/>
      <x:c r="F149" s="10" t="str">
        <x:f>IF(A149="","",COUNTIF(Inventory!$F$2:$F$205,A149))</x:f>
      </x:c>
      <x:c r="G149" s="10" t="str">
        <x:f>IF(A149="","",IF(COUNTIF($A$2:$A$205,A149)&gt;1,"Duplicate box number","OK"))</x:f>
      </x:c>
    </x:row>
    <x:row r="150" ht="24" customHeight="1">
      <x:c r="A150" s="12"/>
      <x:c r="B150" s="4"/>
      <x:c r="C150" s="4"/>
      <x:c r="D150" s="4"/>
      <x:c r="E150" s="4"/>
      <x:c r="F150" s="10" t="str">
        <x:f>IF(A150="","",COUNTIF(Inventory!$F$2:$F$205,A150))</x:f>
      </x:c>
      <x:c r="G150" s="10" t="str">
        <x:f>IF(A150="","",IF(COUNTIF($A$2:$A$205,A150)&gt;1,"Duplicate box number","OK"))</x:f>
      </x:c>
    </x:row>
    <x:row r="151" ht="24" customHeight="1">
      <x:c r="A151" s="12"/>
      <x:c r="B151" s="4"/>
      <x:c r="C151" s="4"/>
      <x:c r="D151" s="4"/>
      <x:c r="E151" s="4"/>
      <x:c r="F151" s="10" t="str">
        <x:f>IF(A151="","",COUNTIF(Inventory!$F$2:$F$205,A151))</x:f>
      </x:c>
      <x:c r="G151" s="10" t="str">
        <x:f>IF(A151="","",IF(COUNTIF($A$2:$A$205,A151)&gt;1,"Duplicate box number","OK"))</x:f>
      </x:c>
    </x:row>
    <x:row r="152" ht="24" customHeight="1">
      <x:c r="A152" s="12"/>
      <x:c r="B152" s="4"/>
      <x:c r="C152" s="4"/>
      <x:c r="D152" s="4"/>
      <x:c r="E152" s="4"/>
      <x:c r="F152" s="10" t="str">
        <x:f>IF(A152="","",COUNTIF(Inventory!$F$2:$F$205,A152))</x:f>
      </x:c>
      <x:c r="G152" s="10" t="str">
        <x:f>IF(A152="","",IF(COUNTIF($A$2:$A$205,A152)&gt;1,"Duplicate box number","OK"))</x:f>
      </x:c>
    </x:row>
    <x:row r="153" ht="24" customHeight="1">
      <x:c r="A153" s="12"/>
      <x:c r="B153" s="4"/>
      <x:c r="C153" s="4"/>
      <x:c r="D153" s="4"/>
      <x:c r="E153" s="4"/>
      <x:c r="F153" s="10" t="str">
        <x:f>IF(A153="","",COUNTIF(Inventory!$F$2:$F$205,A153))</x:f>
      </x:c>
      <x:c r="G153" s="10" t="str">
        <x:f>IF(A153="","",IF(COUNTIF($A$2:$A$205,A153)&gt;1,"Duplicate box number","OK"))</x:f>
      </x:c>
    </x:row>
    <x:row r="154" ht="24" customHeight="1">
      <x:c r="A154" s="12"/>
      <x:c r="B154" s="4"/>
      <x:c r="C154" s="4"/>
      <x:c r="D154" s="4"/>
      <x:c r="E154" s="4"/>
      <x:c r="F154" s="10" t="str">
        <x:f>IF(A154="","",COUNTIF(Inventory!$F$2:$F$205,A154))</x:f>
      </x:c>
      <x:c r="G154" s="10" t="str">
        <x:f>IF(A154="","",IF(COUNTIF($A$2:$A$205,A154)&gt;1,"Duplicate box number","OK"))</x:f>
      </x:c>
    </x:row>
    <x:row r="155" ht="24" customHeight="1">
      <x:c r="A155" s="12"/>
      <x:c r="B155" s="4"/>
      <x:c r="C155" s="4"/>
      <x:c r="D155" s="4"/>
      <x:c r="E155" s="4"/>
      <x:c r="F155" s="10" t="str">
        <x:f>IF(A155="","",COUNTIF(Inventory!$F$2:$F$205,A155))</x:f>
      </x:c>
      <x:c r="G155" s="10" t="str">
        <x:f>IF(A155="","",IF(COUNTIF($A$2:$A$205,A155)&gt;1,"Duplicate box number","OK"))</x:f>
      </x:c>
    </x:row>
    <x:row r="156" ht="24" customHeight="1">
      <x:c r="A156" s="12"/>
      <x:c r="B156" s="4"/>
      <x:c r="C156" s="4"/>
      <x:c r="D156" s="4"/>
      <x:c r="E156" s="4"/>
      <x:c r="F156" s="10" t="str">
        <x:f>IF(A156="","",COUNTIF(Inventory!$F$2:$F$205,A156))</x:f>
      </x:c>
      <x:c r="G156" s="10" t="str">
        <x:f>IF(A156="","",IF(COUNTIF($A$2:$A$205,A156)&gt;1,"Duplicate box number","OK"))</x:f>
      </x:c>
    </x:row>
    <x:row r="157" ht="24" customHeight="1">
      <x:c r="A157" s="12"/>
      <x:c r="B157" s="4"/>
      <x:c r="C157" s="4"/>
      <x:c r="D157" s="4"/>
      <x:c r="E157" s="4"/>
      <x:c r="F157" s="10" t="str">
        <x:f>IF(A157="","",COUNTIF(Inventory!$F$2:$F$205,A157))</x:f>
      </x:c>
      <x:c r="G157" s="10" t="str">
        <x:f>IF(A157="","",IF(COUNTIF($A$2:$A$205,A157)&gt;1,"Duplicate box number","OK"))</x:f>
      </x:c>
    </x:row>
    <x:row r="158" ht="24" customHeight="1">
      <x:c r="A158" s="12"/>
      <x:c r="B158" s="4"/>
      <x:c r="C158" s="4"/>
      <x:c r="D158" s="4"/>
      <x:c r="E158" s="4"/>
      <x:c r="F158" s="10" t="str">
        <x:f>IF(A158="","",COUNTIF(Inventory!$F$2:$F$205,A158))</x:f>
      </x:c>
      <x:c r="G158" s="10" t="str">
        <x:f>IF(A158="","",IF(COUNTIF($A$2:$A$205,A158)&gt;1,"Duplicate box number","OK"))</x:f>
      </x:c>
    </x:row>
    <x:row r="159" ht="24" customHeight="1">
      <x:c r="A159" s="12"/>
      <x:c r="B159" s="4"/>
      <x:c r="C159" s="4"/>
      <x:c r="D159" s="4"/>
      <x:c r="E159" s="4"/>
      <x:c r="F159" s="10" t="str">
        <x:f>IF(A159="","",COUNTIF(Inventory!$F$2:$F$205,A159))</x:f>
      </x:c>
      <x:c r="G159" s="10" t="str">
        <x:f>IF(A159="","",IF(COUNTIF($A$2:$A$205,A159)&gt;1,"Duplicate box number","OK"))</x:f>
      </x:c>
    </x:row>
    <x:row r="160" ht="24" customHeight="1">
      <x:c r="A160" s="12"/>
      <x:c r="B160" s="4"/>
      <x:c r="C160" s="4"/>
      <x:c r="D160" s="4"/>
      <x:c r="E160" s="4"/>
      <x:c r="F160" s="10" t="str">
        <x:f>IF(A160="","",COUNTIF(Inventory!$F$2:$F$205,A160))</x:f>
      </x:c>
      <x:c r="G160" s="10" t="str">
        <x:f>IF(A160="","",IF(COUNTIF($A$2:$A$205,A160)&gt;1,"Duplicate box number","OK"))</x:f>
      </x:c>
    </x:row>
    <x:row r="161" ht="24" customHeight="1">
      <x:c r="A161" s="12"/>
      <x:c r="B161" s="4"/>
      <x:c r="C161" s="4"/>
      <x:c r="D161" s="4"/>
      <x:c r="E161" s="4"/>
      <x:c r="F161" s="10" t="str">
        <x:f>IF(A161="","",COUNTIF(Inventory!$F$2:$F$205,A161))</x:f>
      </x:c>
      <x:c r="G161" s="10" t="str">
        <x:f>IF(A161="","",IF(COUNTIF($A$2:$A$205,A161)&gt;1,"Duplicate box number","OK"))</x:f>
      </x:c>
    </x:row>
    <x:row r="162" ht="24" customHeight="1">
      <x:c r="A162" s="12"/>
      <x:c r="B162" s="4"/>
      <x:c r="C162" s="4"/>
      <x:c r="D162" s="4"/>
      <x:c r="E162" s="4"/>
      <x:c r="F162" s="10" t="str">
        <x:f>IF(A162="","",COUNTIF(Inventory!$F$2:$F$205,A162))</x:f>
      </x:c>
      <x:c r="G162" s="10" t="str">
        <x:f>IF(A162="","",IF(COUNTIF($A$2:$A$205,A162)&gt;1,"Duplicate box number","OK"))</x:f>
      </x:c>
    </x:row>
    <x:row r="163" ht="24" customHeight="1">
      <x:c r="A163" s="12"/>
      <x:c r="B163" s="4"/>
      <x:c r="C163" s="4"/>
      <x:c r="D163" s="4"/>
      <x:c r="E163" s="4"/>
      <x:c r="F163" s="10" t="str">
        <x:f>IF(A163="","",COUNTIF(Inventory!$F$2:$F$205,A163))</x:f>
      </x:c>
      <x:c r="G163" s="10" t="str">
        <x:f>IF(A163="","",IF(COUNTIF($A$2:$A$205,A163)&gt;1,"Duplicate box number","OK"))</x:f>
      </x:c>
    </x:row>
    <x:row r="164" ht="24" customHeight="1">
      <x:c r="A164" s="12"/>
      <x:c r="B164" s="4"/>
      <x:c r="C164" s="4"/>
      <x:c r="D164" s="4"/>
      <x:c r="E164" s="4"/>
      <x:c r="F164" s="10" t="str">
        <x:f>IF(A164="","",COUNTIF(Inventory!$F$2:$F$205,A164))</x:f>
      </x:c>
      <x:c r="G164" s="10" t="str">
        <x:f>IF(A164="","",IF(COUNTIF($A$2:$A$205,A164)&gt;1,"Duplicate box number","OK"))</x:f>
      </x:c>
    </x:row>
    <x:row r="165" ht="24" customHeight="1">
      <x:c r="A165" s="12"/>
      <x:c r="B165" s="4"/>
      <x:c r="C165" s="4"/>
      <x:c r="D165" s="4"/>
      <x:c r="E165" s="4"/>
      <x:c r="F165" s="10" t="str">
        <x:f>IF(A165="","",COUNTIF(Inventory!$F$2:$F$205,A165))</x:f>
      </x:c>
      <x:c r="G165" s="10" t="str">
        <x:f>IF(A165="","",IF(COUNTIF($A$2:$A$205,A165)&gt;1,"Duplicate box number","OK"))</x:f>
      </x:c>
    </x:row>
    <x:row r="166" ht="24" customHeight="1">
      <x:c r="A166" s="12"/>
      <x:c r="B166" s="4"/>
      <x:c r="C166" s="4"/>
      <x:c r="D166" s="4"/>
      <x:c r="E166" s="4"/>
      <x:c r="F166" s="10" t="str">
        <x:f>IF(A166="","",COUNTIF(Inventory!$F$2:$F$205,A166))</x:f>
      </x:c>
      <x:c r="G166" s="10" t="str">
        <x:f>IF(A166="","",IF(COUNTIF($A$2:$A$205,A166)&gt;1,"Duplicate box number","OK"))</x:f>
      </x:c>
    </x:row>
    <x:row r="167" ht="24" customHeight="1">
      <x:c r="A167" s="12"/>
      <x:c r="B167" s="4"/>
      <x:c r="C167" s="4"/>
      <x:c r="D167" s="4"/>
      <x:c r="E167" s="4"/>
      <x:c r="F167" s="10" t="str">
        <x:f>IF(A167="","",COUNTIF(Inventory!$F$2:$F$205,A167))</x:f>
      </x:c>
      <x:c r="G167" s="10" t="str">
        <x:f>IF(A167="","",IF(COUNTIF($A$2:$A$205,A167)&gt;1,"Duplicate box number","OK"))</x:f>
      </x:c>
    </x:row>
    <x:row r="168" ht="24" customHeight="1">
      <x:c r="A168" s="12"/>
      <x:c r="B168" s="4"/>
      <x:c r="C168" s="4"/>
      <x:c r="D168" s="4"/>
      <x:c r="E168" s="4"/>
      <x:c r="F168" s="10" t="str">
        <x:f>IF(A168="","",COUNTIF(Inventory!$F$2:$F$205,A168))</x:f>
      </x:c>
      <x:c r="G168" s="10" t="str">
        <x:f>IF(A168="","",IF(COUNTIF($A$2:$A$205,A168)&gt;1,"Duplicate box number","OK"))</x:f>
      </x:c>
    </x:row>
    <x:row r="169" ht="24" customHeight="1">
      <x:c r="A169" s="12"/>
      <x:c r="B169" s="4"/>
      <x:c r="C169" s="4"/>
      <x:c r="D169" s="4"/>
      <x:c r="E169" s="4"/>
      <x:c r="F169" s="10" t="str">
        <x:f>IF(A169="","",COUNTIF(Inventory!$F$2:$F$205,A169))</x:f>
      </x:c>
      <x:c r="G169" s="10" t="str">
        <x:f>IF(A169="","",IF(COUNTIF($A$2:$A$205,A169)&gt;1,"Duplicate box number","OK"))</x:f>
      </x:c>
    </x:row>
    <x:row r="170" ht="24" customHeight="1">
      <x:c r="A170" s="12"/>
      <x:c r="B170" s="4"/>
      <x:c r="C170" s="4"/>
      <x:c r="D170" s="4"/>
      <x:c r="E170" s="4"/>
      <x:c r="F170" s="10" t="str">
        <x:f>IF(A170="","",COUNTIF(Inventory!$F$2:$F$205,A170))</x:f>
      </x:c>
      <x:c r="G170" s="10" t="str">
        <x:f>IF(A170="","",IF(COUNTIF($A$2:$A$205,A170)&gt;1,"Duplicate box number","OK"))</x:f>
      </x:c>
    </x:row>
    <x:row r="171" ht="24" customHeight="1">
      <x:c r="A171" s="12"/>
      <x:c r="B171" s="4"/>
      <x:c r="C171" s="4"/>
      <x:c r="D171" s="4"/>
      <x:c r="E171" s="4"/>
      <x:c r="F171" s="10" t="str">
        <x:f>IF(A171="","",COUNTIF(Inventory!$F$2:$F$205,A171))</x:f>
      </x:c>
      <x:c r="G171" s="10" t="str">
        <x:f>IF(A171="","",IF(COUNTIF($A$2:$A$205,A171)&gt;1,"Duplicate box number","OK"))</x:f>
      </x:c>
    </x:row>
    <x:row r="172" ht="24" customHeight="1">
      <x:c r="A172" s="12"/>
      <x:c r="B172" s="4"/>
      <x:c r="C172" s="4"/>
      <x:c r="D172" s="4"/>
      <x:c r="E172" s="4"/>
      <x:c r="F172" s="10" t="str">
        <x:f>IF(A172="","",COUNTIF(Inventory!$F$2:$F$205,A172))</x:f>
      </x:c>
      <x:c r="G172" s="10" t="str">
        <x:f>IF(A172="","",IF(COUNTIF($A$2:$A$205,A172)&gt;1,"Duplicate box number","OK"))</x:f>
      </x:c>
    </x:row>
    <x:row r="173" ht="24" customHeight="1">
      <x:c r="A173" s="12"/>
      <x:c r="B173" s="4"/>
      <x:c r="C173" s="4"/>
      <x:c r="D173" s="4"/>
      <x:c r="E173" s="4"/>
      <x:c r="F173" s="10" t="str">
        <x:f>IF(A173="","",COUNTIF(Inventory!$F$2:$F$205,A173))</x:f>
      </x:c>
      <x:c r="G173" s="10" t="str">
        <x:f>IF(A173="","",IF(COUNTIF($A$2:$A$205,A173)&gt;1,"Duplicate box number","OK"))</x:f>
      </x:c>
    </x:row>
    <x:row r="174" ht="24" customHeight="1">
      <x:c r="A174" s="12"/>
      <x:c r="B174" s="4"/>
      <x:c r="C174" s="4"/>
      <x:c r="D174" s="4"/>
      <x:c r="E174" s="4"/>
      <x:c r="F174" s="10" t="str">
        <x:f>IF(A174="","",COUNTIF(Inventory!$F$2:$F$205,A174))</x:f>
      </x:c>
      <x:c r="G174" s="10" t="str">
        <x:f>IF(A174="","",IF(COUNTIF($A$2:$A$205,A174)&gt;1,"Duplicate box number","OK"))</x:f>
      </x:c>
    </x:row>
    <x:row r="175" ht="24" customHeight="1">
      <x:c r="A175" s="12"/>
      <x:c r="B175" s="4"/>
      <x:c r="C175" s="4"/>
      <x:c r="D175" s="4"/>
      <x:c r="E175" s="4"/>
      <x:c r="F175" s="10" t="str">
        <x:f>IF(A175="","",COUNTIF(Inventory!$F$2:$F$205,A175))</x:f>
      </x:c>
      <x:c r="G175" s="10" t="str">
        <x:f>IF(A175="","",IF(COUNTIF($A$2:$A$205,A175)&gt;1,"Duplicate box number","OK"))</x:f>
      </x:c>
    </x:row>
    <x:row r="176" ht="24" customHeight="1">
      <x:c r="A176" s="12"/>
      <x:c r="B176" s="4"/>
      <x:c r="C176" s="4"/>
      <x:c r="D176" s="4"/>
      <x:c r="E176" s="4"/>
      <x:c r="F176" s="10" t="str">
        <x:f>IF(A176="","",COUNTIF(Inventory!$F$2:$F$205,A176))</x:f>
      </x:c>
      <x:c r="G176" s="10" t="str">
        <x:f>IF(A176="","",IF(COUNTIF($A$2:$A$205,A176)&gt;1,"Duplicate box number","OK"))</x:f>
      </x:c>
    </x:row>
    <x:row r="177" ht="24" customHeight="1">
      <x:c r="A177" s="12"/>
      <x:c r="B177" s="4"/>
      <x:c r="C177" s="4"/>
      <x:c r="D177" s="4"/>
      <x:c r="E177" s="4"/>
      <x:c r="F177" s="10" t="str">
        <x:f>IF(A177="","",COUNTIF(Inventory!$F$2:$F$205,A177))</x:f>
      </x:c>
      <x:c r="G177" s="10" t="str">
        <x:f>IF(A177="","",IF(COUNTIF($A$2:$A$205,A177)&gt;1,"Duplicate box number","OK"))</x:f>
      </x:c>
    </x:row>
    <x:row r="178" ht="24" customHeight="1">
      <x:c r="A178" s="12"/>
      <x:c r="B178" s="4"/>
      <x:c r="C178" s="4"/>
      <x:c r="D178" s="4"/>
      <x:c r="E178" s="4"/>
      <x:c r="F178" s="10" t="str">
        <x:f>IF(A178="","",COUNTIF(Inventory!$F$2:$F$205,A178))</x:f>
      </x:c>
      <x:c r="G178" s="10" t="str">
        <x:f>IF(A178="","",IF(COUNTIF($A$2:$A$205,A178)&gt;1,"Duplicate box number","OK"))</x:f>
      </x:c>
    </x:row>
    <x:row r="179" ht="24" customHeight="1">
      <x:c r="A179" s="12"/>
      <x:c r="B179" s="4"/>
      <x:c r="C179" s="4"/>
      <x:c r="D179" s="4"/>
      <x:c r="E179" s="4"/>
      <x:c r="F179" s="10" t="str">
        <x:f>IF(A179="","",COUNTIF(Inventory!$F$2:$F$205,A179))</x:f>
      </x:c>
      <x:c r="G179" s="10" t="str">
        <x:f>IF(A179="","",IF(COUNTIF($A$2:$A$205,A179)&gt;1,"Duplicate box number","OK"))</x:f>
      </x:c>
    </x:row>
    <x:row r="180" ht="24" customHeight="1">
      <x:c r="A180" s="12"/>
      <x:c r="B180" s="4"/>
      <x:c r="C180" s="4"/>
      <x:c r="D180" s="4"/>
      <x:c r="E180" s="4"/>
      <x:c r="F180" s="10" t="str">
        <x:f>IF(A180="","",COUNTIF(Inventory!$F$2:$F$205,A180))</x:f>
      </x:c>
      <x:c r="G180" s="10" t="str">
        <x:f>IF(A180="","",IF(COUNTIF($A$2:$A$205,A180)&gt;1,"Duplicate box number","OK"))</x:f>
      </x:c>
    </x:row>
    <x:row r="181" ht="24" customHeight="1">
      <x:c r="A181" s="12"/>
      <x:c r="B181" s="4"/>
      <x:c r="C181" s="4"/>
      <x:c r="D181" s="4"/>
      <x:c r="E181" s="4"/>
      <x:c r="F181" s="10" t="str">
        <x:f>IF(A181="","",COUNTIF(Inventory!$F$2:$F$205,A181))</x:f>
      </x:c>
      <x:c r="G181" s="10" t="str">
        <x:f>IF(A181="","",IF(COUNTIF($A$2:$A$205,A181)&gt;1,"Duplicate box number","OK"))</x:f>
      </x:c>
    </x:row>
    <x:row r="182" ht="24" customHeight="1">
      <x:c r="A182" s="12"/>
      <x:c r="B182" s="4"/>
      <x:c r="C182" s="4"/>
      <x:c r="D182" s="4"/>
      <x:c r="E182" s="4"/>
      <x:c r="F182" s="10" t="str">
        <x:f>IF(A182="","",COUNTIF(Inventory!$F$2:$F$205,A182))</x:f>
      </x:c>
      <x:c r="G182" s="10" t="str">
        <x:f>IF(A182="","",IF(COUNTIF($A$2:$A$205,A182)&gt;1,"Duplicate box number","OK"))</x:f>
      </x:c>
    </x:row>
    <x:row r="183" ht="24" customHeight="1">
      <x:c r="A183" s="12"/>
      <x:c r="B183" s="4"/>
      <x:c r="C183" s="4"/>
      <x:c r="D183" s="4"/>
      <x:c r="E183" s="4"/>
      <x:c r="F183" s="10" t="str">
        <x:f>IF(A183="","",COUNTIF(Inventory!$F$2:$F$205,A183))</x:f>
      </x:c>
      <x:c r="G183" s="10" t="str">
        <x:f>IF(A183="","",IF(COUNTIF($A$2:$A$205,A183)&gt;1,"Duplicate box number","OK"))</x:f>
      </x:c>
    </x:row>
    <x:row r="184" ht="24" customHeight="1">
      <x:c r="A184" s="12"/>
      <x:c r="B184" s="4"/>
      <x:c r="C184" s="4"/>
      <x:c r="D184" s="4"/>
      <x:c r="E184" s="4"/>
      <x:c r="F184" s="10" t="str">
        <x:f>IF(A184="","",COUNTIF(Inventory!$F$2:$F$205,A184))</x:f>
      </x:c>
      <x:c r="G184" s="10" t="str">
        <x:f>IF(A184="","",IF(COUNTIF($A$2:$A$205,A184)&gt;1,"Duplicate box number","OK"))</x:f>
      </x:c>
    </x:row>
    <x:row r="185" ht="24" customHeight="1">
      <x:c r="A185" s="12"/>
      <x:c r="B185" s="4"/>
      <x:c r="C185" s="4"/>
      <x:c r="D185" s="4"/>
      <x:c r="E185" s="4"/>
      <x:c r="F185" s="10" t="str">
        <x:f>IF(A185="","",COUNTIF(Inventory!$F$2:$F$205,A185))</x:f>
      </x:c>
      <x:c r="G185" s="10" t="str">
        <x:f>IF(A185="","",IF(COUNTIF($A$2:$A$205,A185)&gt;1,"Duplicate box number","OK"))</x:f>
      </x:c>
    </x:row>
    <x:row r="186" ht="24" customHeight="1">
      <x:c r="A186" s="12"/>
      <x:c r="B186" s="4"/>
      <x:c r="C186" s="4"/>
      <x:c r="D186" s="4"/>
      <x:c r="E186" s="4"/>
      <x:c r="F186" s="10" t="str">
        <x:f>IF(A186="","",COUNTIF(Inventory!$F$2:$F$205,A186))</x:f>
      </x:c>
      <x:c r="G186" s="10" t="str">
        <x:f>IF(A186="","",IF(COUNTIF($A$2:$A$205,A186)&gt;1,"Duplicate box number","OK"))</x:f>
      </x:c>
    </x:row>
    <x:row r="187" ht="24" customHeight="1">
      <x:c r="A187" s="12"/>
      <x:c r="B187" s="4"/>
      <x:c r="C187" s="4"/>
      <x:c r="D187" s="4"/>
      <x:c r="E187" s="4"/>
      <x:c r="F187" s="10" t="str">
        <x:f>IF(A187="","",COUNTIF(Inventory!$F$2:$F$205,A187))</x:f>
      </x:c>
      <x:c r="G187" s="10" t="str">
        <x:f>IF(A187="","",IF(COUNTIF($A$2:$A$205,A187)&gt;1,"Duplicate box number","OK"))</x:f>
      </x:c>
    </x:row>
    <x:row r="188" ht="24" customHeight="1">
      <x:c r="A188" s="12"/>
      <x:c r="B188" s="4"/>
      <x:c r="C188" s="4"/>
      <x:c r="D188" s="4"/>
      <x:c r="E188" s="4"/>
      <x:c r="F188" s="10" t="str">
        <x:f>IF(A188="","",COUNTIF(Inventory!$F$2:$F$205,A188))</x:f>
      </x:c>
      <x:c r="G188" s="10" t="str">
        <x:f>IF(A188="","",IF(COUNTIF($A$2:$A$205,A188)&gt;1,"Duplicate box number","OK"))</x:f>
      </x:c>
    </x:row>
    <x:row r="189" ht="24" customHeight="1">
      <x:c r="A189" s="12"/>
      <x:c r="B189" s="4"/>
      <x:c r="C189" s="4"/>
      <x:c r="D189" s="4"/>
      <x:c r="E189" s="4"/>
      <x:c r="F189" s="10" t="str">
        <x:f>IF(A189="","",COUNTIF(Inventory!$F$2:$F$205,A189))</x:f>
      </x:c>
      <x:c r="G189" s="10" t="str">
        <x:f>IF(A189="","",IF(COUNTIF($A$2:$A$205,A189)&gt;1,"Duplicate box number","OK"))</x:f>
      </x:c>
    </x:row>
    <x:row r="190" ht="24" customHeight="1">
      <x:c r="A190" s="12"/>
      <x:c r="B190" s="4"/>
      <x:c r="C190" s="4"/>
      <x:c r="D190" s="4"/>
      <x:c r="E190" s="4"/>
      <x:c r="F190" s="10" t="str">
        <x:f>IF(A190="","",COUNTIF(Inventory!$F$2:$F$205,A190))</x:f>
      </x:c>
      <x:c r="G190" s="10" t="str">
        <x:f>IF(A190="","",IF(COUNTIF($A$2:$A$205,A190)&gt;1,"Duplicate box number","OK"))</x:f>
      </x:c>
    </x:row>
    <x:row r="191" ht="24" customHeight="1">
      <x:c r="A191" s="12"/>
      <x:c r="B191" s="4"/>
      <x:c r="C191" s="4"/>
      <x:c r="D191" s="4"/>
      <x:c r="E191" s="4"/>
      <x:c r="F191" s="10" t="str">
        <x:f>IF(A191="","",COUNTIF(Inventory!$F$2:$F$205,A191))</x:f>
      </x:c>
      <x:c r="G191" s="10" t="str">
        <x:f>IF(A191="","",IF(COUNTIF($A$2:$A$205,A191)&gt;1,"Duplicate box number","OK"))</x:f>
      </x:c>
    </x:row>
    <x:row r="192" ht="24" customHeight="1">
      <x:c r="A192" s="12"/>
      <x:c r="B192" s="4"/>
      <x:c r="C192" s="4"/>
      <x:c r="D192" s="4"/>
      <x:c r="E192" s="4"/>
      <x:c r="F192" s="10" t="str">
        <x:f>IF(A192="","",COUNTIF(Inventory!$F$2:$F$205,A192))</x:f>
      </x:c>
      <x:c r="G192" s="10" t="str">
        <x:f>IF(A192="","",IF(COUNTIF($A$2:$A$205,A192)&gt;1,"Duplicate box number","OK"))</x:f>
      </x:c>
    </x:row>
    <x:row r="193" ht="24" customHeight="1">
      <x:c r="A193" s="12"/>
      <x:c r="B193" s="4"/>
      <x:c r="C193" s="4"/>
      <x:c r="D193" s="4"/>
      <x:c r="E193" s="4"/>
      <x:c r="F193" s="10" t="str">
        <x:f>IF(A193="","",COUNTIF(Inventory!$F$2:$F$205,A193))</x:f>
      </x:c>
      <x:c r="G193" s="10" t="str">
        <x:f>IF(A193="","",IF(COUNTIF($A$2:$A$205,A193)&gt;1,"Duplicate box number","OK"))</x:f>
      </x:c>
    </x:row>
    <x:row r="194" ht="24" customHeight="1">
      <x:c r="A194" s="12"/>
      <x:c r="B194" s="4"/>
      <x:c r="C194" s="4"/>
      <x:c r="D194" s="4"/>
      <x:c r="E194" s="4"/>
      <x:c r="F194" s="10" t="str">
        <x:f>IF(A194="","",COUNTIF(Inventory!$F$2:$F$205,A194))</x:f>
      </x:c>
      <x:c r="G194" s="10" t="str">
        <x:f>IF(A194="","",IF(COUNTIF($A$2:$A$205,A194)&gt;1,"Duplicate box number","OK"))</x:f>
      </x:c>
    </x:row>
    <x:row r="195" ht="24" customHeight="1">
      <x:c r="A195" s="12"/>
      <x:c r="B195" s="4"/>
      <x:c r="C195" s="4"/>
      <x:c r="D195" s="4"/>
      <x:c r="E195" s="4"/>
      <x:c r="F195" s="10" t="str">
        <x:f>IF(A195="","",COUNTIF(Inventory!$F$2:$F$205,A195))</x:f>
      </x:c>
      <x:c r="G195" s="10" t="str">
        <x:f>IF(A195="","",IF(COUNTIF($A$2:$A$205,A195)&gt;1,"Duplicate box number","OK"))</x:f>
      </x:c>
    </x:row>
    <x:row r="196" ht="24" customHeight="1">
      <x:c r="A196" s="12"/>
      <x:c r="B196" s="4"/>
      <x:c r="C196" s="4"/>
      <x:c r="D196" s="4"/>
      <x:c r="E196" s="4"/>
      <x:c r="F196" s="10" t="str">
        <x:f>IF(A196="","",COUNTIF(Inventory!$F$2:$F$205,A196))</x:f>
      </x:c>
      <x:c r="G196" s="10" t="str">
        <x:f>IF(A196="","",IF(COUNTIF($A$2:$A$205,A196)&gt;1,"Duplicate box number","OK"))</x:f>
      </x:c>
    </x:row>
    <x:row r="197" ht="24" customHeight="1">
      <x:c r="A197" s="12"/>
      <x:c r="B197" s="4"/>
      <x:c r="C197" s="4"/>
      <x:c r="D197" s="4"/>
      <x:c r="E197" s="4"/>
      <x:c r="F197" s="10" t="str">
        <x:f>IF(A197="","",COUNTIF(Inventory!$F$2:$F$205,A197))</x:f>
      </x:c>
      <x:c r="G197" s="10" t="str">
        <x:f>IF(A197="","",IF(COUNTIF($A$2:$A$205,A197)&gt;1,"Duplicate box number","OK"))</x:f>
      </x:c>
    </x:row>
    <x:row r="198" ht="24" customHeight="1">
      <x:c r="A198" s="12"/>
      <x:c r="B198" s="4"/>
      <x:c r="C198" s="4"/>
      <x:c r="D198" s="4"/>
      <x:c r="E198" s="4"/>
      <x:c r="F198" s="10" t="str">
        <x:f>IF(A198="","",COUNTIF(Inventory!$F$2:$F$205,A198))</x:f>
      </x:c>
      <x:c r="G198" s="10" t="str">
        <x:f>IF(A198="","",IF(COUNTIF($A$2:$A$205,A198)&gt;1,"Duplicate box number","OK"))</x:f>
      </x:c>
    </x:row>
    <x:row r="199" ht="24" customHeight="1">
      <x:c r="A199" s="12"/>
      <x:c r="B199" s="4"/>
      <x:c r="C199" s="4"/>
      <x:c r="D199" s="4"/>
      <x:c r="E199" s="4"/>
      <x:c r="F199" s="10" t="str">
        <x:f>IF(A199="","",COUNTIF(Inventory!$F$2:$F$205,A199))</x:f>
      </x:c>
      <x:c r="G199" s="10" t="str">
        <x:f>IF(A199="","",IF(COUNTIF($A$2:$A$205,A199)&gt;1,"Duplicate box number","OK"))</x:f>
      </x:c>
    </x:row>
    <x:row r="200" ht="24" customHeight="1">
      <x:c r="A200" s="12"/>
      <x:c r="B200" s="4"/>
      <x:c r="C200" s="4"/>
      <x:c r="D200" s="4"/>
      <x:c r="E200" s="4"/>
      <x:c r="F200" s="10" t="str">
        <x:f>IF(A200="","",COUNTIF(Inventory!$F$2:$F$205,A200))</x:f>
      </x:c>
      <x:c r="G200" s="10" t="str">
        <x:f>IF(A200="","",IF(COUNTIF($A$2:$A$205,A200)&gt;1,"Duplicate box number","OK"))</x:f>
      </x:c>
    </x:row>
    <x:row r="201" ht="24" customHeight="1">
      <x:c r="A201" s="12"/>
      <x:c r="B201" s="4"/>
      <x:c r="C201" s="4"/>
      <x:c r="D201" s="4"/>
      <x:c r="E201" s="4"/>
      <x:c r="F201" s="10" t="str">
        <x:f>IF(A201="","",COUNTIF(Inventory!$F$2:$F$205,A201))</x:f>
      </x:c>
      <x:c r="G201" s="10" t="str">
        <x:f>IF(A201="","",IF(COUNTIF($A$2:$A$205,A201)&gt;1,"Duplicate box number","OK"))</x:f>
      </x:c>
    </x:row>
    <x:row r="202" ht="24" customHeight="1">
      <x:c r="A202" s="12"/>
      <x:c r="B202" s="4"/>
      <x:c r="C202" s="4"/>
      <x:c r="D202" s="4"/>
      <x:c r="E202" s="4"/>
      <x:c r="F202" s="10" t="str">
        <x:f>IF(A202="","",COUNTIF(Inventory!$F$2:$F$205,A202))</x:f>
      </x:c>
      <x:c r="G202" s="10" t="str">
        <x:f>IF(A202="","",IF(COUNTIF($A$2:$A$205,A202)&gt;1,"Duplicate box number","OK"))</x:f>
      </x:c>
    </x:row>
    <x:row r="203" ht="24" customHeight="1">
      <x:c r="A203" s="12"/>
      <x:c r="B203" s="4"/>
      <x:c r="C203" s="4"/>
      <x:c r="D203" s="4"/>
      <x:c r="E203" s="4"/>
      <x:c r="F203" s="10" t="str">
        <x:f>IF(A203="","",COUNTIF(Inventory!$F$2:$F$205,A203))</x:f>
      </x:c>
      <x:c r="G203" s="10" t="str">
        <x:f>IF(A203="","",IF(COUNTIF($A$2:$A$205,A203)&gt;1,"Duplicate box number","OK"))</x:f>
      </x:c>
    </x:row>
    <x:row r="204" ht="24" customHeight="1">
      <x:c r="A204" s="12"/>
      <x:c r="B204" s="4"/>
      <x:c r="C204" s="4"/>
      <x:c r="D204" s="4"/>
      <x:c r="E204" s="4"/>
      <x:c r="F204" s="10" t="str">
        <x:f>IF(A204="","",COUNTIF(Inventory!$F$2:$F$205,A204))</x:f>
      </x:c>
      <x:c r="G204" s="10" t="str">
        <x:f>IF(A204="","",IF(COUNTIF($A$2:$A$205,A204)&gt;1,"Duplicate box number","OK"))</x:f>
      </x:c>
    </x:row>
    <x:row r="205" ht="24" customHeight="1">
      <x:c r="A205" s="12"/>
      <x:c r="B205" s="4"/>
      <x:c r="C205" s="4"/>
      <x:c r="D205" s="4"/>
      <x:c r="E205" s="4"/>
      <x:c r="F205" s="10" t="str">
        <x:f>IF(A205="","",COUNTIF(Inventory!$F$2:$F$205,A205))</x:f>
      </x:c>
      <x:c r="G205" s="10" t="str">
        <x:f>IF(A205="","",IF(COUNTIF($A$2:$A$205,A205)&gt;1,"Duplicate box number","OK"))</x:f>
      </x:c>
    </x:row>
  </x:sheetData>
  <x:dataValidations count="3">
    <x:dataValidation type="list" sqref="C2:C205">
      <x:formula1>"Normal,Open first"</x:formula1>
    </x:dataValidation>
    <x:dataValidation type="list" sqref="D2:D205">
      <x:formula1>"Yes,No"</x:formula1>
    </x:dataValidation>
    <x:dataValidation type="list" sqref="E2:E205">
      <x:formula1>"Empty,Packing,Packed,Delivered"</x:formula1>
    </x:dataValidation>
  </x:dataValidations>
  <x:pageMargins left="0.7" right="0.7" top="0.75" bottom="0.75" header="0.3" footer="0.3"/>
  <x:tableParts count="1">
    <x:tablePart xmlns:r="http://schemas.openxmlformats.org/officeDocument/2006/relationships" r:id="R246225fe1ee045d3"/>
  </x:tableParts>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3" hidden="0" customWidth="1"/>
    <x:col min="2" max="2" width="32" hidden="0" customWidth="1"/>
    <x:col min="3" max="3" width="19" hidden="0" customWidth="1"/>
    <x:col min="4" max="4" width="19" hidden="0" customWidth="1"/>
    <x:col min="5" max="5" width="17" hidden="0" customWidth="1"/>
    <x:col min="6" max="6" width="19" hidden="0" customWidth="1"/>
    <x:col min="7" max="7" width="19" hidden="0" customWidth="1"/>
    <x:col min="8" max="8" width="40" hidden="0" customWidth="1"/>
  </x:cols>
  <x:sheetData>
    <x:row r="1" ht="42" customHeight="1">
      <x:c r="A1" s="9" t="str">
        <x:v>Category</x:v>
      </x:c>
      <x:c r="B1" s="9" t="str">
        <x:v>Supplier or note</x:v>
      </x:c>
      <x:c r="C1" s="9" t="str">
        <x:v>Estimated GBP</x:v>
      </x:c>
      <x:c r="D1" s="9" t="str">
        <x:v>Confirmed GBP</x:v>
      </x:c>
      <x:c r="E1" s="9" t="str">
        <x:v>Paid GBP</x:v>
      </x:c>
      <x:c r="F1" s="9" t="str">
        <x:v>Expected GBP</x:v>
      </x:c>
      <x:c r="G1" s="9" t="str">
        <x:v>Balance GBP</x:v>
      </x:c>
      <x:c r="H1" s="9" t="str">
        <x:v>Check</x:v>
      </x:c>
    </x:row>
    <x:row r="2" ht="24" customHeight="1">
      <x:c r="A2" s="4"/>
      <x:c r="B2" s="4"/>
      <x:c r="C2" s="6"/>
      <x:c r="D2" s="6"/>
      <x:c r="E2" s="6"/>
      <x:c r="F2" s="14" t="str">
        <x:f>IF(A2="","",IF(COUNT(C2:D2)=0,"",IF(ISNUMBER(D2),D2,C2)))</x:f>
      </x:c>
      <x:c r="G2" s="14" t="str">
        <x:f>IF(OR(A2="",F2=""),"",F2-IF(ISNUMBER(E2),E2,0))</x:f>
      </x:c>
      <x:c r="H2" s="10" t="str">
        <x:f>IF(A2="","",IF(F2="","Amount unknown",IF(G2&lt;0,"Overpayment: check",IF(ISNUMBER(D2),"Confirmed","Estimate"))))</x:f>
      </x:c>
    </x:row>
    <x:row r="3" ht="24" customHeight="1">
      <x:c r="A3" s="4"/>
      <x:c r="B3" s="4"/>
      <x:c r="C3" s="6"/>
      <x:c r="D3" s="6"/>
      <x:c r="E3" s="6"/>
      <x:c r="F3" s="14" t="str">
        <x:f>IF(A3="","",IF(COUNT(C3:D3)=0,"",IF(ISNUMBER(D3),D3,C3)))</x:f>
      </x:c>
      <x:c r="G3" s="14" t="str">
        <x:f>IF(OR(A3="",F3=""),"",F3-IF(ISNUMBER(E3),E3,0))</x:f>
      </x:c>
      <x:c r="H3" s="10" t="str">
        <x:f>IF(A3="","",IF(F3="","Amount unknown",IF(G3&lt;0,"Overpayment: check",IF(ISNUMBER(D3),"Confirmed","Estimate"))))</x:f>
      </x:c>
    </x:row>
    <x:row r="4" ht="24" customHeight="1">
      <x:c r="A4" s="4"/>
      <x:c r="B4" s="4"/>
      <x:c r="C4" s="6"/>
      <x:c r="D4" s="6"/>
      <x:c r="E4" s="6"/>
      <x:c r="F4" s="14" t="str">
        <x:f>IF(A4="","",IF(COUNT(C4:D4)=0,"",IF(ISNUMBER(D4),D4,C4)))</x:f>
      </x:c>
      <x:c r="G4" s="14" t="str">
        <x:f>IF(OR(A4="",F4=""),"",F4-IF(ISNUMBER(E4),E4,0))</x:f>
      </x:c>
      <x:c r="H4" s="10" t="str">
        <x:f>IF(A4="","",IF(F4="","Amount unknown",IF(G4&lt;0,"Overpayment: check",IF(ISNUMBER(D4),"Confirmed","Estimate"))))</x:f>
      </x:c>
    </x:row>
    <x:row r="5" ht="24" customHeight="1">
      <x:c r="A5" s="4"/>
      <x:c r="B5" s="4"/>
      <x:c r="C5" s="6"/>
      <x:c r="D5" s="6"/>
      <x:c r="E5" s="6"/>
      <x:c r="F5" s="14" t="str">
        <x:f>IF(A5="","",IF(COUNT(C5:D5)=0,"",IF(ISNUMBER(D5),D5,C5)))</x:f>
      </x:c>
      <x:c r="G5" s="14" t="str">
        <x:f>IF(OR(A5="",F5=""),"",F5-IF(ISNUMBER(E5),E5,0))</x:f>
      </x:c>
      <x:c r="H5" s="10" t="str">
        <x:f>IF(A5="","",IF(F5="","Amount unknown",IF(G5&lt;0,"Overpayment: check",IF(ISNUMBER(D5),"Confirmed","Estimate"))))</x:f>
      </x:c>
    </x:row>
    <x:row r="6" ht="24" customHeight="1">
      <x:c r="A6" s="4"/>
      <x:c r="B6" s="4"/>
      <x:c r="C6" s="6"/>
      <x:c r="D6" s="6"/>
      <x:c r="E6" s="6"/>
      <x:c r="F6" s="14" t="str">
        <x:f>IF(A6="","",IF(COUNT(C6:D6)=0,"",IF(ISNUMBER(D6),D6,C6)))</x:f>
      </x:c>
      <x:c r="G6" s="14" t="str">
        <x:f>IF(OR(A6="",F6=""),"",F6-IF(ISNUMBER(E6),E6,0))</x:f>
      </x:c>
      <x:c r="H6" s="10" t="str">
        <x:f>IF(A6="","",IF(F6="","Amount unknown",IF(G6&lt;0,"Overpayment: check",IF(ISNUMBER(D6),"Confirmed","Estimate"))))</x:f>
      </x:c>
    </x:row>
    <x:row r="7" ht="24" customHeight="1">
      <x:c r="A7" s="4"/>
      <x:c r="B7" s="4"/>
      <x:c r="C7" s="6"/>
      <x:c r="D7" s="6"/>
      <x:c r="E7" s="6"/>
      <x:c r="F7" s="14" t="str">
        <x:f>IF(A7="","",IF(COUNT(C7:D7)=0,"",IF(ISNUMBER(D7),D7,C7)))</x:f>
      </x:c>
      <x:c r="G7" s="14" t="str">
        <x:f>IF(OR(A7="",F7=""),"",F7-IF(ISNUMBER(E7),E7,0))</x:f>
      </x:c>
      <x:c r="H7" s="10" t="str">
        <x:f>IF(A7="","",IF(F7="","Amount unknown",IF(G7&lt;0,"Overpayment: check",IF(ISNUMBER(D7),"Confirmed","Estimate"))))</x:f>
      </x:c>
    </x:row>
    <x:row r="8" ht="24" customHeight="1">
      <x:c r="A8" s="4"/>
      <x:c r="B8" s="4"/>
      <x:c r="C8" s="6"/>
      <x:c r="D8" s="6"/>
      <x:c r="E8" s="6"/>
      <x:c r="F8" s="14" t="str">
        <x:f>IF(A8="","",IF(COUNT(C8:D8)=0,"",IF(ISNUMBER(D8),D8,C8)))</x:f>
      </x:c>
      <x:c r="G8" s="14" t="str">
        <x:f>IF(OR(A8="",F8=""),"",F8-IF(ISNUMBER(E8),E8,0))</x:f>
      </x:c>
      <x:c r="H8" s="10" t="str">
        <x:f>IF(A8="","",IF(F8="","Amount unknown",IF(G8&lt;0,"Overpayment: check",IF(ISNUMBER(D8),"Confirmed","Estimate"))))</x:f>
      </x:c>
    </x:row>
    <x:row r="9" ht="24" customHeight="1">
      <x:c r="A9" s="4"/>
      <x:c r="B9" s="4"/>
      <x:c r="C9" s="6"/>
      <x:c r="D9" s="6"/>
      <x:c r="E9" s="6"/>
      <x:c r="F9" s="14" t="str">
        <x:f>IF(A9="","",IF(COUNT(C9:D9)=0,"",IF(ISNUMBER(D9),D9,C9)))</x:f>
      </x:c>
      <x:c r="G9" s="14" t="str">
        <x:f>IF(OR(A9="",F9=""),"",F9-IF(ISNUMBER(E9),E9,0))</x:f>
      </x:c>
      <x:c r="H9" s="10" t="str">
        <x:f>IF(A9="","",IF(F9="","Amount unknown",IF(G9&lt;0,"Overpayment: check",IF(ISNUMBER(D9),"Confirmed","Estimate"))))</x:f>
      </x:c>
    </x:row>
    <x:row r="10" ht="24" customHeight="1">
      <x:c r="A10" s="4"/>
      <x:c r="B10" s="4"/>
      <x:c r="C10" s="6"/>
      <x:c r="D10" s="6"/>
      <x:c r="E10" s="6"/>
      <x:c r="F10" s="14" t="str">
        <x:f>IF(A10="","",IF(COUNT(C10:D10)=0,"",IF(ISNUMBER(D10),D10,C10)))</x:f>
      </x:c>
      <x:c r="G10" s="14" t="str">
        <x:f>IF(OR(A10="",F10=""),"",F10-IF(ISNUMBER(E10),E10,0))</x:f>
      </x:c>
      <x:c r="H10" s="10" t="str">
        <x:f>IF(A10="","",IF(F10="","Amount unknown",IF(G10&lt;0,"Overpayment: check",IF(ISNUMBER(D10),"Confirmed","Estimate"))))</x:f>
      </x:c>
    </x:row>
    <x:row r="11" ht="24" customHeight="1">
      <x:c r="A11" s="4"/>
      <x:c r="B11" s="4"/>
      <x:c r="C11" s="6"/>
      <x:c r="D11" s="6"/>
      <x:c r="E11" s="6"/>
      <x:c r="F11" s="14" t="str">
        <x:f>IF(A11="","",IF(COUNT(C11:D11)=0,"",IF(ISNUMBER(D11),D11,C11)))</x:f>
      </x:c>
      <x:c r="G11" s="14" t="str">
        <x:f>IF(OR(A11="",F11=""),"",F11-IF(ISNUMBER(E11),E11,0))</x:f>
      </x:c>
      <x:c r="H11" s="10" t="str">
        <x:f>IF(A11="","",IF(F11="","Amount unknown",IF(G11&lt;0,"Overpayment: check",IF(ISNUMBER(D11),"Confirmed","Estimate"))))</x:f>
      </x:c>
    </x:row>
    <x:row r="12" ht="24" customHeight="1">
      <x:c r="A12" s="4"/>
      <x:c r="B12" s="4"/>
      <x:c r="C12" s="6"/>
      <x:c r="D12" s="6"/>
      <x:c r="E12" s="6"/>
      <x:c r="F12" s="14" t="str">
        <x:f>IF(A12="","",IF(COUNT(C12:D12)=0,"",IF(ISNUMBER(D12),D12,C12)))</x:f>
      </x:c>
      <x:c r="G12" s="14" t="str">
        <x:f>IF(OR(A12="",F12=""),"",F12-IF(ISNUMBER(E12),E12,0))</x:f>
      </x:c>
      <x:c r="H12" s="10" t="str">
        <x:f>IF(A12="","",IF(F12="","Amount unknown",IF(G12&lt;0,"Overpayment: check",IF(ISNUMBER(D12),"Confirmed","Estimate"))))</x:f>
      </x:c>
    </x:row>
    <x:row r="13" ht="24" customHeight="1">
      <x:c r="A13" s="4"/>
      <x:c r="B13" s="4"/>
      <x:c r="C13" s="6"/>
      <x:c r="D13" s="6"/>
      <x:c r="E13" s="6"/>
      <x:c r="F13" s="14" t="str">
        <x:f>IF(A13="","",IF(COUNT(C13:D13)=0,"",IF(ISNUMBER(D13),D13,C13)))</x:f>
      </x:c>
      <x:c r="G13" s="14" t="str">
        <x:f>IF(OR(A13="",F13=""),"",F13-IF(ISNUMBER(E13),E13,0))</x:f>
      </x:c>
      <x:c r="H13" s="10" t="str">
        <x:f>IF(A13="","",IF(F13="","Amount unknown",IF(G13&lt;0,"Overpayment: check",IF(ISNUMBER(D13),"Confirmed","Estimate"))))</x:f>
      </x:c>
    </x:row>
    <x:row r="14" ht="24" customHeight="1">
      <x:c r="A14" s="4"/>
      <x:c r="B14" s="4"/>
      <x:c r="C14" s="6"/>
      <x:c r="D14" s="6"/>
      <x:c r="E14" s="6"/>
      <x:c r="F14" s="14" t="str">
        <x:f>IF(A14="","",IF(COUNT(C14:D14)=0,"",IF(ISNUMBER(D14),D14,C14)))</x:f>
      </x:c>
      <x:c r="G14" s="14" t="str">
        <x:f>IF(OR(A14="",F14=""),"",F14-IF(ISNUMBER(E14),E14,0))</x:f>
      </x:c>
      <x:c r="H14" s="10" t="str">
        <x:f>IF(A14="","",IF(F14="","Amount unknown",IF(G14&lt;0,"Overpayment: check",IF(ISNUMBER(D14),"Confirmed","Estimate"))))</x:f>
      </x:c>
    </x:row>
    <x:row r="15" ht="24" customHeight="1">
      <x:c r="A15" s="4"/>
      <x:c r="B15" s="4"/>
      <x:c r="C15" s="6"/>
      <x:c r="D15" s="6"/>
      <x:c r="E15" s="6"/>
      <x:c r="F15" s="14" t="str">
        <x:f>IF(A15="","",IF(COUNT(C15:D15)=0,"",IF(ISNUMBER(D15),D15,C15)))</x:f>
      </x:c>
      <x:c r="G15" s="14" t="str">
        <x:f>IF(OR(A15="",F15=""),"",F15-IF(ISNUMBER(E15),E15,0))</x:f>
      </x:c>
      <x:c r="H15" s="10" t="str">
        <x:f>IF(A15="","",IF(F15="","Amount unknown",IF(G15&lt;0,"Overpayment: check",IF(ISNUMBER(D15),"Confirmed","Estimate"))))</x:f>
      </x:c>
    </x:row>
    <x:row r="16" ht="24" customHeight="1">
      <x:c r="A16" s="4"/>
      <x:c r="B16" s="4"/>
      <x:c r="C16" s="6"/>
      <x:c r="D16" s="6"/>
      <x:c r="E16" s="6"/>
      <x:c r="F16" s="14" t="str">
        <x:f>IF(A16="","",IF(COUNT(C16:D16)=0,"",IF(ISNUMBER(D16),D16,C16)))</x:f>
      </x:c>
      <x:c r="G16" s="14" t="str">
        <x:f>IF(OR(A16="",F16=""),"",F16-IF(ISNUMBER(E16),E16,0))</x:f>
      </x:c>
      <x:c r="H16" s="10" t="str">
        <x:f>IF(A16="","",IF(F16="","Amount unknown",IF(G16&lt;0,"Overpayment: check",IF(ISNUMBER(D16),"Confirmed","Estimate"))))</x:f>
      </x:c>
    </x:row>
    <x:row r="17" ht="24" customHeight="1">
      <x:c r="A17" s="4"/>
      <x:c r="B17" s="4"/>
      <x:c r="C17" s="6"/>
      <x:c r="D17" s="6"/>
      <x:c r="E17" s="6"/>
      <x:c r="F17" s="14" t="str">
        <x:f>IF(A17="","",IF(COUNT(C17:D17)=0,"",IF(ISNUMBER(D17),D17,C17)))</x:f>
      </x:c>
      <x:c r="G17" s="14" t="str">
        <x:f>IF(OR(A17="",F17=""),"",F17-IF(ISNUMBER(E17),E17,0))</x:f>
      </x:c>
      <x:c r="H17" s="10" t="str">
        <x:f>IF(A17="","",IF(F17="","Amount unknown",IF(G17&lt;0,"Overpayment: check",IF(ISNUMBER(D17),"Confirmed","Estimate"))))</x:f>
      </x:c>
    </x:row>
    <x:row r="18" ht="24" customHeight="1">
      <x:c r="A18" s="4"/>
      <x:c r="B18" s="4"/>
      <x:c r="C18" s="6"/>
      <x:c r="D18" s="6"/>
      <x:c r="E18" s="6"/>
      <x:c r="F18" s="14" t="str">
        <x:f>IF(A18="","",IF(COUNT(C18:D18)=0,"",IF(ISNUMBER(D18),D18,C18)))</x:f>
      </x:c>
      <x:c r="G18" s="14" t="str">
        <x:f>IF(OR(A18="",F18=""),"",F18-IF(ISNUMBER(E18),E18,0))</x:f>
      </x:c>
      <x:c r="H18" s="10" t="str">
        <x:f>IF(A18="","",IF(F18="","Amount unknown",IF(G18&lt;0,"Overpayment: check",IF(ISNUMBER(D18),"Confirmed","Estimate"))))</x:f>
      </x:c>
    </x:row>
    <x:row r="19" ht="24" customHeight="1">
      <x:c r="A19" s="4"/>
      <x:c r="B19" s="4"/>
      <x:c r="C19" s="6"/>
      <x:c r="D19" s="6"/>
      <x:c r="E19" s="6"/>
      <x:c r="F19" s="14" t="str">
        <x:f>IF(A19="","",IF(COUNT(C19:D19)=0,"",IF(ISNUMBER(D19),D19,C19)))</x:f>
      </x:c>
      <x:c r="G19" s="14" t="str">
        <x:f>IF(OR(A19="",F19=""),"",F19-IF(ISNUMBER(E19),E19,0))</x:f>
      </x:c>
      <x:c r="H19" s="10" t="str">
        <x:f>IF(A19="","",IF(F19="","Amount unknown",IF(G19&lt;0,"Overpayment: check",IF(ISNUMBER(D19),"Confirmed","Estimate"))))</x:f>
      </x:c>
    </x:row>
    <x:row r="20" ht="24" customHeight="1">
      <x:c r="A20" s="4"/>
      <x:c r="B20" s="4"/>
      <x:c r="C20" s="6"/>
      <x:c r="D20" s="6"/>
      <x:c r="E20" s="6"/>
      <x:c r="F20" s="14" t="str">
        <x:f>IF(A20="","",IF(COUNT(C20:D20)=0,"",IF(ISNUMBER(D20),D20,C20)))</x:f>
      </x:c>
      <x:c r="G20" s="14" t="str">
        <x:f>IF(OR(A20="",F20=""),"",F20-IF(ISNUMBER(E20),E20,0))</x:f>
      </x:c>
      <x:c r="H20" s="10" t="str">
        <x:f>IF(A20="","",IF(F20="","Amount unknown",IF(G20&lt;0,"Overpayment: check",IF(ISNUMBER(D20),"Confirmed","Estimate"))))</x:f>
      </x:c>
    </x:row>
    <x:row r="21" ht="24" customHeight="1">
      <x:c r="A21" s="4"/>
      <x:c r="B21" s="4"/>
      <x:c r="C21" s="6"/>
      <x:c r="D21" s="6"/>
      <x:c r="E21" s="6"/>
      <x:c r="F21" s="14" t="str">
        <x:f>IF(A21="","",IF(COUNT(C21:D21)=0,"",IF(ISNUMBER(D21),D21,C21)))</x:f>
      </x:c>
      <x:c r="G21" s="14" t="str">
        <x:f>IF(OR(A21="",F21=""),"",F21-IF(ISNUMBER(E21),E21,0))</x:f>
      </x:c>
      <x:c r="H21" s="10" t="str">
        <x:f>IF(A21="","",IF(F21="","Amount unknown",IF(G21&lt;0,"Overpayment: check",IF(ISNUMBER(D21),"Confirmed","Estimate"))))</x:f>
      </x:c>
    </x:row>
    <x:row r="22" ht="24" customHeight="1">
      <x:c r="A22" s="4"/>
      <x:c r="B22" s="4"/>
      <x:c r="C22" s="6"/>
      <x:c r="D22" s="6"/>
      <x:c r="E22" s="6"/>
      <x:c r="F22" s="14" t="str">
        <x:f>IF(A22="","",IF(COUNT(C22:D22)=0,"",IF(ISNUMBER(D22),D22,C22)))</x:f>
      </x:c>
      <x:c r="G22" s="14" t="str">
        <x:f>IF(OR(A22="",F22=""),"",F22-IF(ISNUMBER(E22),E22,0))</x:f>
      </x:c>
      <x:c r="H22" s="10" t="str">
        <x:f>IF(A22="","",IF(F22="","Amount unknown",IF(G22&lt;0,"Overpayment: check",IF(ISNUMBER(D22),"Confirmed","Estimate"))))</x:f>
      </x:c>
    </x:row>
    <x:row r="23" ht="24" customHeight="1">
      <x:c r="A23" s="4"/>
      <x:c r="B23" s="4"/>
      <x:c r="C23" s="6"/>
      <x:c r="D23" s="6"/>
      <x:c r="E23" s="6"/>
      <x:c r="F23" s="14" t="str">
        <x:f>IF(A23="","",IF(COUNT(C23:D23)=0,"",IF(ISNUMBER(D23),D23,C23)))</x:f>
      </x:c>
      <x:c r="G23" s="14" t="str">
        <x:f>IF(OR(A23="",F23=""),"",F23-IF(ISNUMBER(E23),E23,0))</x:f>
      </x:c>
      <x:c r="H23" s="10" t="str">
        <x:f>IF(A23="","",IF(F23="","Amount unknown",IF(G23&lt;0,"Overpayment: check",IF(ISNUMBER(D23),"Confirmed","Estimate"))))</x:f>
      </x:c>
    </x:row>
    <x:row r="24" ht="24" customHeight="1">
      <x:c r="A24" s="4"/>
      <x:c r="B24" s="4"/>
      <x:c r="C24" s="6"/>
      <x:c r="D24" s="6"/>
      <x:c r="E24" s="6"/>
      <x:c r="F24" s="14" t="str">
        <x:f>IF(A24="","",IF(COUNT(C24:D24)=0,"",IF(ISNUMBER(D24),D24,C24)))</x:f>
      </x:c>
      <x:c r="G24" s="14" t="str">
        <x:f>IF(OR(A24="",F24=""),"",F24-IF(ISNUMBER(E24),E24,0))</x:f>
      </x:c>
      <x:c r="H24" s="10" t="str">
        <x:f>IF(A24="","",IF(F24="","Amount unknown",IF(G24&lt;0,"Overpayment: check",IF(ISNUMBER(D24),"Confirmed","Estimate"))))</x:f>
      </x:c>
    </x:row>
    <x:row r="25" ht="24" customHeight="1">
      <x:c r="A25" s="4"/>
      <x:c r="B25" s="4"/>
      <x:c r="C25" s="6"/>
      <x:c r="D25" s="6"/>
      <x:c r="E25" s="6"/>
      <x:c r="F25" s="14" t="str">
        <x:f>IF(A25="","",IF(COUNT(C25:D25)=0,"",IF(ISNUMBER(D25),D25,C25)))</x:f>
      </x:c>
      <x:c r="G25" s="14" t="str">
        <x:f>IF(OR(A25="",F25=""),"",F25-IF(ISNUMBER(E25),E25,0))</x:f>
      </x:c>
      <x:c r="H25" s="10" t="str">
        <x:f>IF(A25="","",IF(F25="","Amount unknown",IF(G25&lt;0,"Overpayment: check",IF(ISNUMBER(D25),"Confirmed","Estimate"))))</x:f>
      </x:c>
    </x:row>
    <x:row r="26" ht="24" customHeight="1">
      <x:c r="A26" s="4"/>
      <x:c r="B26" s="4"/>
      <x:c r="C26" s="6"/>
      <x:c r="D26" s="6"/>
      <x:c r="E26" s="6"/>
      <x:c r="F26" s="14" t="str">
        <x:f>IF(A26="","",IF(COUNT(C26:D26)=0,"",IF(ISNUMBER(D26),D26,C26)))</x:f>
      </x:c>
      <x:c r="G26" s="14" t="str">
        <x:f>IF(OR(A26="",F26=""),"",F26-IF(ISNUMBER(E26),E26,0))</x:f>
      </x:c>
      <x:c r="H26" s="10" t="str">
        <x:f>IF(A26="","",IF(F26="","Amount unknown",IF(G26&lt;0,"Overpayment: check",IF(ISNUMBER(D26),"Confirmed","Estimate"))))</x:f>
      </x:c>
    </x:row>
    <x:row r="27" ht="24" customHeight="1">
      <x:c r="A27" s="4"/>
      <x:c r="B27" s="4"/>
      <x:c r="C27" s="6"/>
      <x:c r="D27" s="6"/>
      <x:c r="E27" s="6"/>
      <x:c r="F27" s="14" t="str">
        <x:f>IF(A27="","",IF(COUNT(C27:D27)=0,"",IF(ISNUMBER(D27),D27,C27)))</x:f>
      </x:c>
      <x:c r="G27" s="14" t="str">
        <x:f>IF(OR(A27="",F27=""),"",F27-IF(ISNUMBER(E27),E27,0))</x:f>
      </x:c>
      <x:c r="H27" s="10" t="str">
        <x:f>IF(A27="","",IF(F27="","Amount unknown",IF(G27&lt;0,"Overpayment: check",IF(ISNUMBER(D27),"Confirmed","Estimate"))))</x:f>
      </x:c>
    </x:row>
    <x:row r="28" ht="24" customHeight="1">
      <x:c r="A28" s="4"/>
      <x:c r="B28" s="4"/>
      <x:c r="C28" s="6"/>
      <x:c r="D28" s="6"/>
      <x:c r="E28" s="6"/>
      <x:c r="F28" s="14" t="str">
        <x:f>IF(A28="","",IF(COUNT(C28:D28)=0,"",IF(ISNUMBER(D28),D28,C28)))</x:f>
      </x:c>
      <x:c r="G28" s="14" t="str">
        <x:f>IF(OR(A28="",F28=""),"",F28-IF(ISNUMBER(E28),E28,0))</x:f>
      </x:c>
      <x:c r="H28" s="10" t="str">
        <x:f>IF(A28="","",IF(F28="","Amount unknown",IF(G28&lt;0,"Overpayment: check",IF(ISNUMBER(D28),"Confirmed","Estimate"))))</x:f>
      </x:c>
    </x:row>
    <x:row r="29" ht="24" customHeight="1">
      <x:c r="A29" s="4"/>
      <x:c r="B29" s="4"/>
      <x:c r="C29" s="6"/>
      <x:c r="D29" s="6"/>
      <x:c r="E29" s="6"/>
      <x:c r="F29" s="14" t="str">
        <x:f>IF(A29="","",IF(COUNT(C29:D29)=0,"",IF(ISNUMBER(D29),D29,C29)))</x:f>
      </x:c>
      <x:c r="G29" s="14" t="str">
        <x:f>IF(OR(A29="",F29=""),"",F29-IF(ISNUMBER(E29),E29,0))</x:f>
      </x:c>
      <x:c r="H29" s="10" t="str">
        <x:f>IF(A29="","",IF(F29="","Amount unknown",IF(G29&lt;0,"Overpayment: check",IF(ISNUMBER(D29),"Confirmed","Estimate"))))</x:f>
      </x:c>
    </x:row>
    <x:row r="30" ht="24" customHeight="1">
      <x:c r="A30" s="4"/>
      <x:c r="B30" s="4"/>
      <x:c r="C30" s="6"/>
      <x:c r="D30" s="6"/>
      <x:c r="E30" s="6"/>
      <x:c r="F30" s="14" t="str">
        <x:f>IF(A30="","",IF(COUNT(C30:D30)=0,"",IF(ISNUMBER(D30),D30,C30)))</x:f>
      </x:c>
      <x:c r="G30" s="14" t="str">
        <x:f>IF(OR(A30="",F30=""),"",F30-IF(ISNUMBER(E30),E30,0))</x:f>
      </x:c>
      <x:c r="H30" s="10" t="str">
        <x:f>IF(A30="","",IF(F30="","Amount unknown",IF(G30&lt;0,"Overpayment: check",IF(ISNUMBER(D30),"Confirmed","Estimate"))))</x:f>
      </x:c>
    </x:row>
    <x:row r="31" ht="24" customHeight="1">
      <x:c r="A31" s="4"/>
      <x:c r="B31" s="4"/>
      <x:c r="C31" s="6"/>
      <x:c r="D31" s="6"/>
      <x:c r="E31" s="6"/>
      <x:c r="F31" s="14" t="str">
        <x:f>IF(A31="","",IF(COUNT(C31:D31)=0,"",IF(ISNUMBER(D31),D31,C31)))</x:f>
      </x:c>
      <x:c r="G31" s="14" t="str">
        <x:f>IF(OR(A31="",F31=""),"",F31-IF(ISNUMBER(E31),E31,0))</x:f>
      </x:c>
      <x:c r="H31" s="10" t="str">
        <x:f>IF(A31="","",IF(F31="","Amount unknown",IF(G31&lt;0,"Overpayment: check",IF(ISNUMBER(D31),"Confirmed","Estimate"))))</x:f>
      </x:c>
    </x:row>
    <x:row r="32" ht="24" customHeight="1">
      <x:c r="A32" s="4"/>
      <x:c r="B32" s="4"/>
      <x:c r="C32" s="6"/>
      <x:c r="D32" s="6"/>
      <x:c r="E32" s="6"/>
      <x:c r="F32" s="14" t="str">
        <x:f>IF(A32="","",IF(COUNT(C32:D32)=0,"",IF(ISNUMBER(D32),D32,C32)))</x:f>
      </x:c>
      <x:c r="G32" s="14" t="str">
        <x:f>IF(OR(A32="",F32=""),"",F32-IF(ISNUMBER(E32),E32,0))</x:f>
      </x:c>
      <x:c r="H32" s="10" t="str">
        <x:f>IF(A32="","",IF(F32="","Amount unknown",IF(G32&lt;0,"Overpayment: check",IF(ISNUMBER(D32),"Confirmed","Estimate"))))</x:f>
      </x:c>
    </x:row>
    <x:row r="33" ht="24" customHeight="1">
      <x:c r="A33" s="4"/>
      <x:c r="B33" s="4"/>
      <x:c r="C33" s="6"/>
      <x:c r="D33" s="6"/>
      <x:c r="E33" s="6"/>
      <x:c r="F33" s="14" t="str">
        <x:f>IF(A33="","",IF(COUNT(C33:D33)=0,"",IF(ISNUMBER(D33),D33,C33)))</x:f>
      </x:c>
      <x:c r="G33" s="14" t="str">
        <x:f>IF(OR(A33="",F33=""),"",F33-IF(ISNUMBER(E33),E33,0))</x:f>
      </x:c>
      <x:c r="H33" s="10" t="str">
        <x:f>IF(A33="","",IF(F33="","Amount unknown",IF(G33&lt;0,"Overpayment: check",IF(ISNUMBER(D33),"Confirmed","Estimate"))))</x:f>
      </x:c>
    </x:row>
    <x:row r="34" ht="24" customHeight="1">
      <x:c r="A34" s="4"/>
      <x:c r="B34" s="4"/>
      <x:c r="C34" s="6"/>
      <x:c r="D34" s="6"/>
      <x:c r="E34" s="6"/>
      <x:c r="F34" s="14" t="str">
        <x:f>IF(A34="","",IF(COUNT(C34:D34)=0,"",IF(ISNUMBER(D34),D34,C34)))</x:f>
      </x:c>
      <x:c r="G34" s="14" t="str">
        <x:f>IF(OR(A34="",F34=""),"",F34-IF(ISNUMBER(E34),E34,0))</x:f>
      </x:c>
      <x:c r="H34" s="10" t="str">
        <x:f>IF(A34="","",IF(F34="","Amount unknown",IF(G34&lt;0,"Overpayment: check",IF(ISNUMBER(D34),"Confirmed","Estimate"))))</x:f>
      </x:c>
    </x:row>
    <x:row r="35" ht="24" customHeight="1">
      <x:c r="A35" s="4"/>
      <x:c r="B35" s="4"/>
      <x:c r="C35" s="6"/>
      <x:c r="D35" s="6"/>
      <x:c r="E35" s="6"/>
      <x:c r="F35" s="14" t="str">
        <x:f>IF(A35="","",IF(COUNT(C35:D35)=0,"",IF(ISNUMBER(D35),D35,C35)))</x:f>
      </x:c>
      <x:c r="G35" s="14" t="str">
        <x:f>IF(OR(A35="",F35=""),"",F35-IF(ISNUMBER(E35),E35,0))</x:f>
      </x:c>
      <x:c r="H35" s="10" t="str">
        <x:f>IF(A35="","",IF(F35="","Amount unknown",IF(G35&lt;0,"Overpayment: check",IF(ISNUMBER(D35),"Confirmed","Estimate"))))</x:f>
      </x:c>
    </x:row>
    <x:row r="36" ht="24" customHeight="1">
      <x:c r="A36" s="4"/>
      <x:c r="B36" s="4"/>
      <x:c r="C36" s="6"/>
      <x:c r="D36" s="6"/>
      <x:c r="E36" s="6"/>
      <x:c r="F36" s="14" t="str">
        <x:f>IF(A36="","",IF(COUNT(C36:D36)=0,"",IF(ISNUMBER(D36),D36,C36)))</x:f>
      </x:c>
      <x:c r="G36" s="14" t="str">
        <x:f>IF(OR(A36="",F36=""),"",F36-IF(ISNUMBER(E36),E36,0))</x:f>
      </x:c>
      <x:c r="H36" s="10" t="str">
        <x:f>IF(A36="","",IF(F36="","Amount unknown",IF(G36&lt;0,"Overpayment: check",IF(ISNUMBER(D36),"Confirmed","Estimate"))))</x:f>
      </x:c>
    </x:row>
    <x:row r="37" ht="24" customHeight="1">
      <x:c r="A37" s="4"/>
      <x:c r="B37" s="4"/>
      <x:c r="C37" s="6"/>
      <x:c r="D37" s="6"/>
      <x:c r="E37" s="6"/>
      <x:c r="F37" s="14" t="str">
        <x:f>IF(A37="","",IF(COUNT(C37:D37)=0,"",IF(ISNUMBER(D37),D37,C37)))</x:f>
      </x:c>
      <x:c r="G37" s="14" t="str">
        <x:f>IF(OR(A37="",F37=""),"",F37-IF(ISNUMBER(E37),E37,0))</x:f>
      </x:c>
      <x:c r="H37" s="10" t="str">
        <x:f>IF(A37="","",IF(F37="","Amount unknown",IF(G37&lt;0,"Overpayment: check",IF(ISNUMBER(D37),"Confirmed","Estimate"))))</x:f>
      </x:c>
    </x:row>
    <x:row r="38" ht="24" customHeight="1">
      <x:c r="A38" s="4"/>
      <x:c r="B38" s="4"/>
      <x:c r="C38" s="6"/>
      <x:c r="D38" s="6"/>
      <x:c r="E38" s="6"/>
      <x:c r="F38" s="14" t="str">
        <x:f>IF(A38="","",IF(COUNT(C38:D38)=0,"",IF(ISNUMBER(D38),D38,C38)))</x:f>
      </x:c>
      <x:c r="G38" s="14" t="str">
        <x:f>IF(OR(A38="",F38=""),"",F38-IF(ISNUMBER(E38),E38,0))</x:f>
      </x:c>
      <x:c r="H38" s="10" t="str">
        <x:f>IF(A38="","",IF(F38="","Amount unknown",IF(G38&lt;0,"Overpayment: check",IF(ISNUMBER(D38),"Confirmed","Estimate"))))</x:f>
      </x:c>
    </x:row>
    <x:row r="39" ht="24" customHeight="1">
      <x:c r="A39" s="4"/>
      <x:c r="B39" s="4"/>
      <x:c r="C39" s="6"/>
      <x:c r="D39" s="6"/>
      <x:c r="E39" s="6"/>
      <x:c r="F39" s="14" t="str">
        <x:f>IF(A39="","",IF(COUNT(C39:D39)=0,"",IF(ISNUMBER(D39),D39,C39)))</x:f>
      </x:c>
      <x:c r="G39" s="14" t="str">
        <x:f>IF(OR(A39="",F39=""),"",F39-IF(ISNUMBER(E39),E39,0))</x:f>
      </x:c>
      <x:c r="H39" s="10" t="str">
        <x:f>IF(A39="","",IF(F39="","Amount unknown",IF(G39&lt;0,"Overpayment: check",IF(ISNUMBER(D39),"Confirmed","Estimate"))))</x:f>
      </x:c>
    </x:row>
    <x:row r="40" ht="24" customHeight="1">
      <x:c r="A40" s="4"/>
      <x:c r="B40" s="4"/>
      <x:c r="C40" s="6"/>
      <x:c r="D40" s="6"/>
      <x:c r="E40" s="6"/>
      <x:c r="F40" s="14" t="str">
        <x:f>IF(A40="","",IF(COUNT(C40:D40)=0,"",IF(ISNUMBER(D40),D40,C40)))</x:f>
      </x:c>
      <x:c r="G40" s="14" t="str">
        <x:f>IF(OR(A40="",F40=""),"",F40-IF(ISNUMBER(E40),E40,0))</x:f>
      </x:c>
      <x:c r="H40" s="10" t="str">
        <x:f>IF(A40="","",IF(F40="","Amount unknown",IF(G40&lt;0,"Overpayment: check",IF(ISNUMBER(D40),"Confirmed","Estimate"))))</x:f>
      </x:c>
    </x:row>
    <x:row r="41" ht="24" customHeight="1">
      <x:c r="A41" s="4"/>
      <x:c r="B41" s="4"/>
      <x:c r="C41" s="6"/>
      <x:c r="D41" s="6"/>
      <x:c r="E41" s="6"/>
      <x:c r="F41" s="14" t="str">
        <x:f>IF(A41="","",IF(COUNT(C41:D41)=0,"",IF(ISNUMBER(D41),D41,C41)))</x:f>
      </x:c>
      <x:c r="G41" s="14" t="str">
        <x:f>IF(OR(A41="",F41=""),"",F41-IF(ISNUMBER(E41),E41,0))</x:f>
      </x:c>
      <x:c r="H41" s="10" t="str">
        <x:f>IF(A41="","",IF(F41="","Amount unknown",IF(G41&lt;0,"Overpayment: check",IF(ISNUMBER(D41),"Confirmed","Estimate"))))</x:f>
      </x:c>
    </x:row>
    <x:row r="42" ht="24" customHeight="1">
      <x:c r="A42" s="4"/>
      <x:c r="B42" s="4"/>
      <x:c r="C42" s="6"/>
      <x:c r="D42" s="6"/>
      <x:c r="E42" s="6"/>
      <x:c r="F42" s="14" t="str">
        <x:f>IF(A42="","",IF(COUNT(C42:D42)=0,"",IF(ISNUMBER(D42),D42,C42)))</x:f>
      </x:c>
      <x:c r="G42" s="14" t="str">
        <x:f>IF(OR(A42="",F42=""),"",F42-IF(ISNUMBER(E42),E42,0))</x:f>
      </x:c>
      <x:c r="H42" s="10" t="str">
        <x:f>IF(A42="","",IF(F42="","Amount unknown",IF(G42&lt;0,"Overpayment: check",IF(ISNUMBER(D42),"Confirmed","Estimate"))))</x:f>
      </x:c>
    </x:row>
    <x:row r="43" ht="24" customHeight="1">
      <x:c r="A43" s="4"/>
      <x:c r="B43" s="4"/>
      <x:c r="C43" s="6"/>
      <x:c r="D43" s="6"/>
      <x:c r="E43" s="6"/>
      <x:c r="F43" s="14" t="str">
        <x:f>IF(A43="","",IF(COUNT(C43:D43)=0,"",IF(ISNUMBER(D43),D43,C43)))</x:f>
      </x:c>
      <x:c r="G43" s="14" t="str">
        <x:f>IF(OR(A43="",F43=""),"",F43-IF(ISNUMBER(E43),E43,0))</x:f>
      </x:c>
      <x:c r="H43" s="10" t="str">
        <x:f>IF(A43="","",IF(F43="","Amount unknown",IF(G43&lt;0,"Overpayment: check",IF(ISNUMBER(D43),"Confirmed","Estimate"))))</x:f>
      </x:c>
    </x:row>
    <x:row r="44" ht="24" customHeight="1">
      <x:c r="A44" s="4"/>
      <x:c r="B44" s="4"/>
      <x:c r="C44" s="6"/>
      <x:c r="D44" s="6"/>
      <x:c r="E44" s="6"/>
      <x:c r="F44" s="14" t="str">
        <x:f>IF(A44="","",IF(COUNT(C44:D44)=0,"",IF(ISNUMBER(D44),D44,C44)))</x:f>
      </x:c>
      <x:c r="G44" s="14" t="str">
        <x:f>IF(OR(A44="",F44=""),"",F44-IF(ISNUMBER(E44),E44,0))</x:f>
      </x:c>
      <x:c r="H44" s="10" t="str">
        <x:f>IF(A44="","",IF(F44="","Amount unknown",IF(G44&lt;0,"Overpayment: check",IF(ISNUMBER(D44),"Confirmed","Estimate"))))</x:f>
      </x:c>
    </x:row>
    <x:row r="45" ht="24" customHeight="1">
      <x:c r="A45" s="4"/>
      <x:c r="B45" s="4"/>
      <x:c r="C45" s="6"/>
      <x:c r="D45" s="6"/>
      <x:c r="E45" s="6"/>
      <x:c r="F45" s="14" t="str">
        <x:f>IF(A45="","",IF(COUNT(C45:D45)=0,"",IF(ISNUMBER(D45),D45,C45)))</x:f>
      </x:c>
      <x:c r="G45" s="14" t="str">
        <x:f>IF(OR(A45="",F45=""),"",F45-IF(ISNUMBER(E45),E45,0))</x:f>
      </x:c>
      <x:c r="H45" s="10" t="str">
        <x:f>IF(A45="","",IF(F45="","Amount unknown",IF(G45&lt;0,"Overpayment: check",IF(ISNUMBER(D45),"Confirmed","Estimate"))))</x:f>
      </x:c>
    </x:row>
    <x:row r="46" ht="24" customHeight="1">
      <x:c r="A46" s="4"/>
      <x:c r="B46" s="4"/>
      <x:c r="C46" s="6"/>
      <x:c r="D46" s="6"/>
      <x:c r="E46" s="6"/>
      <x:c r="F46" s="14" t="str">
        <x:f>IF(A46="","",IF(COUNT(C46:D46)=0,"",IF(ISNUMBER(D46),D46,C46)))</x:f>
      </x:c>
      <x:c r="G46" s="14" t="str">
        <x:f>IF(OR(A46="",F46=""),"",F46-IF(ISNUMBER(E46),E46,0))</x:f>
      </x:c>
      <x:c r="H46" s="10" t="str">
        <x:f>IF(A46="","",IF(F46="","Amount unknown",IF(G46&lt;0,"Overpayment: check",IF(ISNUMBER(D46),"Confirmed","Estimate"))))</x:f>
      </x:c>
    </x:row>
    <x:row r="47" ht="24" customHeight="1">
      <x:c r="A47" s="4"/>
      <x:c r="B47" s="4"/>
      <x:c r="C47" s="6"/>
      <x:c r="D47" s="6"/>
      <x:c r="E47" s="6"/>
      <x:c r="F47" s="14" t="str">
        <x:f>IF(A47="","",IF(COUNT(C47:D47)=0,"",IF(ISNUMBER(D47),D47,C47)))</x:f>
      </x:c>
      <x:c r="G47" s="14" t="str">
        <x:f>IF(OR(A47="",F47=""),"",F47-IF(ISNUMBER(E47),E47,0))</x:f>
      </x:c>
      <x:c r="H47" s="10" t="str">
        <x:f>IF(A47="","",IF(F47="","Amount unknown",IF(G47&lt;0,"Overpayment: check",IF(ISNUMBER(D47),"Confirmed","Estimate"))))</x:f>
      </x:c>
    </x:row>
    <x:row r="48" ht="24" customHeight="1">
      <x:c r="A48" s="4"/>
      <x:c r="B48" s="4"/>
      <x:c r="C48" s="6"/>
      <x:c r="D48" s="6"/>
      <x:c r="E48" s="6"/>
      <x:c r="F48" s="14" t="str">
        <x:f>IF(A48="","",IF(COUNT(C48:D48)=0,"",IF(ISNUMBER(D48),D48,C48)))</x:f>
      </x:c>
      <x:c r="G48" s="14" t="str">
        <x:f>IF(OR(A48="",F48=""),"",F48-IF(ISNUMBER(E48),E48,0))</x:f>
      </x:c>
      <x:c r="H48" s="10" t="str">
        <x:f>IF(A48="","",IF(F48="","Amount unknown",IF(G48&lt;0,"Overpayment: check",IF(ISNUMBER(D48),"Confirmed","Estimate"))))</x:f>
      </x:c>
    </x:row>
    <x:row r="49" ht="24" customHeight="1">
      <x:c r="A49" s="4"/>
      <x:c r="B49" s="4"/>
      <x:c r="C49" s="6"/>
      <x:c r="D49" s="6"/>
      <x:c r="E49" s="6"/>
      <x:c r="F49" s="14" t="str">
        <x:f>IF(A49="","",IF(COUNT(C49:D49)=0,"",IF(ISNUMBER(D49),D49,C49)))</x:f>
      </x:c>
      <x:c r="G49" s="14" t="str">
        <x:f>IF(OR(A49="",F49=""),"",F49-IF(ISNUMBER(E49),E49,0))</x:f>
      </x:c>
      <x:c r="H49" s="10" t="str">
        <x:f>IF(A49="","",IF(F49="","Amount unknown",IF(G49&lt;0,"Overpayment: check",IF(ISNUMBER(D49),"Confirmed","Estimate"))))</x:f>
      </x:c>
    </x:row>
    <x:row r="50" ht="24" customHeight="1">
      <x:c r="A50" s="4"/>
      <x:c r="B50" s="4"/>
      <x:c r="C50" s="6"/>
      <x:c r="D50" s="6"/>
      <x:c r="E50" s="6"/>
      <x:c r="F50" s="14" t="str">
        <x:f>IF(A50="","",IF(COUNT(C50:D50)=0,"",IF(ISNUMBER(D50),D50,C50)))</x:f>
      </x:c>
      <x:c r="G50" s="14" t="str">
        <x:f>IF(OR(A50="",F50=""),"",F50-IF(ISNUMBER(E50),E50,0))</x:f>
      </x:c>
      <x:c r="H50" s="10" t="str">
        <x:f>IF(A50="","",IF(F50="","Amount unknown",IF(G50&lt;0,"Overpayment: check",IF(ISNUMBER(D50),"Confirmed","Estimate"))))</x:f>
      </x:c>
    </x:row>
    <x:row r="51" ht="24" customHeight="1">
      <x:c r="A51" s="4"/>
      <x:c r="B51" s="4"/>
      <x:c r="C51" s="6"/>
      <x:c r="D51" s="6"/>
      <x:c r="E51" s="6"/>
      <x:c r="F51" s="14" t="str">
        <x:f>IF(A51="","",IF(COUNT(C51:D51)=0,"",IF(ISNUMBER(D51),D51,C51)))</x:f>
      </x:c>
      <x:c r="G51" s="14" t="str">
        <x:f>IF(OR(A51="",F51=""),"",F51-IF(ISNUMBER(E51),E51,0))</x:f>
      </x:c>
      <x:c r="H51" s="10" t="str">
        <x:f>IF(A51="","",IF(F51="","Amount unknown",IF(G51&lt;0,"Overpayment: check",IF(ISNUMBER(D51),"Confirmed","Estimate"))))</x:f>
      </x:c>
    </x:row>
    <x:row r="52" ht="24" customHeight="1">
      <x:c r="A52" s="4"/>
      <x:c r="B52" s="4"/>
      <x:c r="C52" s="6"/>
      <x:c r="D52" s="6"/>
      <x:c r="E52" s="6"/>
      <x:c r="F52" s="14" t="str">
        <x:f>IF(A52="","",IF(COUNT(C52:D52)=0,"",IF(ISNUMBER(D52),D52,C52)))</x:f>
      </x:c>
      <x:c r="G52" s="14" t="str">
        <x:f>IF(OR(A52="",F52=""),"",F52-IF(ISNUMBER(E52),E52,0))</x:f>
      </x:c>
      <x:c r="H52" s="10" t="str">
        <x:f>IF(A52="","",IF(F52="","Amount unknown",IF(G52&lt;0,"Overpayment: check",IF(ISNUMBER(D52),"Confirmed","Estimate"))))</x:f>
      </x:c>
    </x:row>
    <x:row r="53" ht="24" customHeight="1">
      <x:c r="A53" s="4"/>
      <x:c r="B53" s="4"/>
      <x:c r="C53" s="6"/>
      <x:c r="D53" s="6"/>
      <x:c r="E53" s="6"/>
      <x:c r="F53" s="14" t="str">
        <x:f>IF(A53="","",IF(COUNT(C53:D53)=0,"",IF(ISNUMBER(D53),D53,C53)))</x:f>
      </x:c>
      <x:c r="G53" s="14" t="str">
        <x:f>IF(OR(A53="",F53=""),"",F53-IF(ISNUMBER(E53),E53,0))</x:f>
      </x:c>
      <x:c r="H53" s="10" t="str">
        <x:f>IF(A53="","",IF(F53="","Amount unknown",IF(G53&lt;0,"Overpayment: check",IF(ISNUMBER(D53),"Confirmed","Estimate"))))</x:f>
      </x:c>
    </x:row>
    <x:row r="54" ht="24" customHeight="1">
      <x:c r="A54" s="4"/>
      <x:c r="B54" s="4"/>
      <x:c r="C54" s="6"/>
      <x:c r="D54" s="6"/>
      <x:c r="E54" s="6"/>
      <x:c r="F54" s="14" t="str">
        <x:f>IF(A54="","",IF(COUNT(C54:D54)=0,"",IF(ISNUMBER(D54),D54,C54)))</x:f>
      </x:c>
      <x:c r="G54" s="14" t="str">
        <x:f>IF(OR(A54="",F54=""),"",F54-IF(ISNUMBER(E54),E54,0))</x:f>
      </x:c>
      <x:c r="H54" s="10" t="str">
        <x:f>IF(A54="","",IF(F54="","Amount unknown",IF(G54&lt;0,"Overpayment: check",IF(ISNUMBER(D54),"Confirmed","Estimate"))))</x:f>
      </x:c>
    </x:row>
    <x:row r="55" ht="24" customHeight="1">
      <x:c r="A55" s="4"/>
      <x:c r="B55" s="4"/>
      <x:c r="C55" s="6"/>
      <x:c r="D55" s="6"/>
      <x:c r="E55" s="6"/>
      <x:c r="F55" s="14" t="str">
        <x:f>IF(A55="","",IF(COUNT(C55:D55)=0,"",IF(ISNUMBER(D55),D55,C55)))</x:f>
      </x:c>
      <x:c r="G55" s="14" t="str">
        <x:f>IF(OR(A55="",F55=""),"",F55-IF(ISNUMBER(E55),E55,0))</x:f>
      </x:c>
      <x:c r="H55" s="10" t="str">
        <x:f>IF(A55="","",IF(F55="","Amount unknown",IF(G55&lt;0,"Overpayment: check",IF(ISNUMBER(D55),"Confirmed","Estimate"))))</x:f>
      </x:c>
    </x:row>
    <x:row r="56" ht="24" customHeight="1">
      <x:c r="A56" s="4"/>
      <x:c r="B56" s="4"/>
      <x:c r="C56" s="6"/>
      <x:c r="D56" s="6"/>
      <x:c r="E56" s="6"/>
      <x:c r="F56" s="14" t="str">
        <x:f>IF(A56="","",IF(COUNT(C56:D56)=0,"",IF(ISNUMBER(D56),D56,C56)))</x:f>
      </x:c>
      <x:c r="G56" s="14" t="str">
        <x:f>IF(OR(A56="",F56=""),"",F56-IF(ISNUMBER(E56),E56,0))</x:f>
      </x:c>
      <x:c r="H56" s="10" t="str">
        <x:f>IF(A56="","",IF(F56="","Amount unknown",IF(G56&lt;0,"Overpayment: check",IF(ISNUMBER(D56),"Confirmed","Estimate"))))</x:f>
      </x:c>
    </x:row>
    <x:row r="57" ht="24" customHeight="1">
      <x:c r="A57" s="4"/>
      <x:c r="B57" s="4"/>
      <x:c r="C57" s="6"/>
      <x:c r="D57" s="6"/>
      <x:c r="E57" s="6"/>
      <x:c r="F57" s="14" t="str">
        <x:f>IF(A57="","",IF(COUNT(C57:D57)=0,"",IF(ISNUMBER(D57),D57,C57)))</x:f>
      </x:c>
      <x:c r="G57" s="14" t="str">
        <x:f>IF(OR(A57="",F57=""),"",F57-IF(ISNUMBER(E57),E57,0))</x:f>
      </x:c>
      <x:c r="H57" s="10" t="str">
        <x:f>IF(A57="","",IF(F57="","Amount unknown",IF(G57&lt;0,"Overpayment: check",IF(ISNUMBER(D57),"Confirmed","Estimate"))))</x:f>
      </x:c>
    </x:row>
    <x:row r="58" ht="24" customHeight="1">
      <x:c r="A58" s="4"/>
      <x:c r="B58" s="4"/>
      <x:c r="C58" s="6"/>
      <x:c r="D58" s="6"/>
      <x:c r="E58" s="6"/>
      <x:c r="F58" s="14" t="str">
        <x:f>IF(A58="","",IF(COUNT(C58:D58)=0,"",IF(ISNUMBER(D58),D58,C58)))</x:f>
      </x:c>
      <x:c r="G58" s="14" t="str">
        <x:f>IF(OR(A58="",F58=""),"",F58-IF(ISNUMBER(E58),E58,0))</x:f>
      </x:c>
      <x:c r="H58" s="10" t="str">
        <x:f>IF(A58="","",IF(F58="","Amount unknown",IF(G58&lt;0,"Overpayment: check",IF(ISNUMBER(D58),"Confirmed","Estimate"))))</x:f>
      </x:c>
    </x:row>
    <x:row r="59" ht="24" customHeight="1">
      <x:c r="A59" s="4"/>
      <x:c r="B59" s="4"/>
      <x:c r="C59" s="6"/>
      <x:c r="D59" s="6"/>
      <x:c r="E59" s="6"/>
      <x:c r="F59" s="14" t="str">
        <x:f>IF(A59="","",IF(COUNT(C59:D59)=0,"",IF(ISNUMBER(D59),D59,C59)))</x:f>
      </x:c>
      <x:c r="G59" s="14" t="str">
        <x:f>IF(OR(A59="",F59=""),"",F59-IF(ISNUMBER(E59),E59,0))</x:f>
      </x:c>
      <x:c r="H59" s="10" t="str">
        <x:f>IF(A59="","",IF(F59="","Amount unknown",IF(G59&lt;0,"Overpayment: check",IF(ISNUMBER(D59),"Confirmed","Estimate"))))</x:f>
      </x:c>
    </x:row>
    <x:row r="60" ht="24" customHeight="1">
      <x:c r="A60" s="4"/>
      <x:c r="B60" s="4"/>
      <x:c r="C60" s="6"/>
      <x:c r="D60" s="6"/>
      <x:c r="E60" s="6"/>
      <x:c r="F60" s="14" t="str">
        <x:f>IF(A60="","",IF(COUNT(C60:D60)=0,"",IF(ISNUMBER(D60),D60,C60)))</x:f>
      </x:c>
      <x:c r="G60" s="14" t="str">
        <x:f>IF(OR(A60="",F60=""),"",F60-IF(ISNUMBER(E60),E60,0))</x:f>
      </x:c>
      <x:c r="H60" s="10" t="str">
        <x:f>IF(A60="","",IF(F60="","Amount unknown",IF(G60&lt;0,"Overpayment: check",IF(ISNUMBER(D60),"Confirmed","Estimate"))))</x:f>
      </x:c>
    </x:row>
    <x:row r="61" ht="24" customHeight="1">
      <x:c r="A61" s="4"/>
      <x:c r="B61" s="4"/>
      <x:c r="C61" s="6"/>
      <x:c r="D61" s="6"/>
      <x:c r="E61" s="6"/>
      <x:c r="F61" s="14" t="str">
        <x:f>IF(A61="","",IF(COUNT(C61:D61)=0,"",IF(ISNUMBER(D61),D61,C61)))</x:f>
      </x:c>
      <x:c r="G61" s="14" t="str">
        <x:f>IF(OR(A61="",F61=""),"",F61-IF(ISNUMBER(E61),E61,0))</x:f>
      </x:c>
      <x:c r="H61" s="10" t="str">
        <x:f>IF(A61="","",IF(F61="","Amount unknown",IF(G61&lt;0,"Overpayment: check",IF(ISNUMBER(D61),"Confirmed","Estimate"))))</x:f>
      </x:c>
    </x:row>
    <x:row r="62" ht="24" customHeight="1">
      <x:c r="A62" s="4"/>
      <x:c r="B62" s="4"/>
      <x:c r="C62" s="6"/>
      <x:c r="D62" s="6"/>
      <x:c r="E62" s="6"/>
      <x:c r="F62" s="14" t="str">
        <x:f>IF(A62="","",IF(COUNT(C62:D62)=0,"",IF(ISNUMBER(D62),D62,C62)))</x:f>
      </x:c>
      <x:c r="G62" s="14" t="str">
        <x:f>IF(OR(A62="",F62=""),"",F62-IF(ISNUMBER(E62),E62,0))</x:f>
      </x:c>
      <x:c r="H62" s="10" t="str">
        <x:f>IF(A62="","",IF(F62="","Amount unknown",IF(G62&lt;0,"Overpayment: check",IF(ISNUMBER(D62),"Confirmed","Estimate"))))</x:f>
      </x:c>
    </x:row>
    <x:row r="63" ht="24" customHeight="1">
      <x:c r="A63" s="4"/>
      <x:c r="B63" s="4"/>
      <x:c r="C63" s="6"/>
      <x:c r="D63" s="6"/>
      <x:c r="E63" s="6"/>
      <x:c r="F63" s="14" t="str">
        <x:f>IF(A63="","",IF(COUNT(C63:D63)=0,"",IF(ISNUMBER(D63),D63,C63)))</x:f>
      </x:c>
      <x:c r="G63" s="14" t="str">
        <x:f>IF(OR(A63="",F63=""),"",F63-IF(ISNUMBER(E63),E63,0))</x:f>
      </x:c>
      <x:c r="H63" s="10" t="str">
        <x:f>IF(A63="","",IF(F63="","Amount unknown",IF(G63&lt;0,"Overpayment: check",IF(ISNUMBER(D63),"Confirmed","Estimate"))))</x:f>
      </x:c>
    </x:row>
    <x:row r="64" ht="24" customHeight="1">
      <x:c r="A64" s="4"/>
      <x:c r="B64" s="4"/>
      <x:c r="C64" s="6"/>
      <x:c r="D64" s="6"/>
      <x:c r="E64" s="6"/>
      <x:c r="F64" s="14" t="str">
        <x:f>IF(A64="","",IF(COUNT(C64:D64)=0,"",IF(ISNUMBER(D64),D64,C64)))</x:f>
      </x:c>
      <x:c r="G64" s="14" t="str">
        <x:f>IF(OR(A64="",F64=""),"",F64-IF(ISNUMBER(E64),E64,0))</x:f>
      </x:c>
      <x:c r="H64" s="10" t="str">
        <x:f>IF(A64="","",IF(F64="","Amount unknown",IF(G64&lt;0,"Overpayment: check",IF(ISNUMBER(D64),"Confirmed","Estimate"))))</x:f>
      </x:c>
    </x:row>
    <x:row r="65" ht="24" customHeight="1">
      <x:c r="A65" s="4"/>
      <x:c r="B65" s="4"/>
      <x:c r="C65" s="6"/>
      <x:c r="D65" s="6"/>
      <x:c r="E65" s="6"/>
      <x:c r="F65" s="14" t="str">
        <x:f>IF(A65="","",IF(COUNT(C65:D65)=0,"",IF(ISNUMBER(D65),D65,C65)))</x:f>
      </x:c>
      <x:c r="G65" s="14" t="str">
        <x:f>IF(OR(A65="",F65=""),"",F65-IF(ISNUMBER(E65),E65,0))</x:f>
      </x:c>
      <x:c r="H65" s="10" t="str">
        <x:f>IF(A65="","",IF(F65="","Amount unknown",IF(G65&lt;0,"Overpayment: check",IF(ISNUMBER(D65),"Confirmed","Estimate"))))</x:f>
      </x:c>
    </x:row>
    <x:row r="66" ht="24" customHeight="1">
      <x:c r="A66" s="4"/>
      <x:c r="B66" s="4"/>
      <x:c r="C66" s="6"/>
      <x:c r="D66" s="6"/>
      <x:c r="E66" s="6"/>
      <x:c r="F66" s="14" t="str">
        <x:f>IF(A66="","",IF(COUNT(C66:D66)=0,"",IF(ISNUMBER(D66),D66,C66)))</x:f>
      </x:c>
      <x:c r="G66" s="14" t="str">
        <x:f>IF(OR(A66="",F66=""),"",F66-IF(ISNUMBER(E66),E66,0))</x:f>
      </x:c>
      <x:c r="H66" s="10" t="str">
        <x:f>IF(A66="","",IF(F66="","Amount unknown",IF(G66&lt;0,"Overpayment: check",IF(ISNUMBER(D66),"Confirmed","Estimate"))))</x:f>
      </x:c>
    </x:row>
    <x:row r="67" ht="24" customHeight="1">
      <x:c r="A67" s="4"/>
      <x:c r="B67" s="4"/>
      <x:c r="C67" s="6"/>
      <x:c r="D67" s="6"/>
      <x:c r="E67" s="6"/>
      <x:c r="F67" s="14" t="str">
        <x:f>IF(A67="","",IF(COUNT(C67:D67)=0,"",IF(ISNUMBER(D67),D67,C67)))</x:f>
      </x:c>
      <x:c r="G67" s="14" t="str">
        <x:f>IF(OR(A67="",F67=""),"",F67-IF(ISNUMBER(E67),E67,0))</x:f>
      </x:c>
      <x:c r="H67" s="10" t="str">
        <x:f>IF(A67="","",IF(F67="","Amount unknown",IF(G67&lt;0,"Overpayment: check",IF(ISNUMBER(D67),"Confirmed","Estimate"))))</x:f>
      </x:c>
    </x:row>
    <x:row r="68" ht="24" customHeight="1">
      <x:c r="A68" s="4"/>
      <x:c r="B68" s="4"/>
      <x:c r="C68" s="6"/>
      <x:c r="D68" s="6"/>
      <x:c r="E68" s="6"/>
      <x:c r="F68" s="14" t="str">
        <x:f>IF(A68="","",IF(COUNT(C68:D68)=0,"",IF(ISNUMBER(D68),D68,C68)))</x:f>
      </x:c>
      <x:c r="G68" s="14" t="str">
        <x:f>IF(OR(A68="",F68=""),"",F68-IF(ISNUMBER(E68),E68,0))</x:f>
      </x:c>
      <x:c r="H68" s="10" t="str">
        <x:f>IF(A68="","",IF(F68="","Amount unknown",IF(G68&lt;0,"Overpayment: check",IF(ISNUMBER(D68),"Confirmed","Estimate"))))</x:f>
      </x:c>
    </x:row>
    <x:row r="69" ht="24" customHeight="1">
      <x:c r="A69" s="4"/>
      <x:c r="B69" s="4"/>
      <x:c r="C69" s="6"/>
      <x:c r="D69" s="6"/>
      <x:c r="E69" s="6"/>
      <x:c r="F69" s="14" t="str">
        <x:f>IF(A69="","",IF(COUNT(C69:D69)=0,"",IF(ISNUMBER(D69),D69,C69)))</x:f>
      </x:c>
      <x:c r="G69" s="14" t="str">
        <x:f>IF(OR(A69="",F69=""),"",F69-IF(ISNUMBER(E69),E69,0))</x:f>
      </x:c>
      <x:c r="H69" s="10" t="str">
        <x:f>IF(A69="","",IF(F69="","Amount unknown",IF(G69&lt;0,"Overpayment: check",IF(ISNUMBER(D69),"Confirmed","Estimate"))))</x:f>
      </x:c>
    </x:row>
    <x:row r="70" ht="24" customHeight="1">
      <x:c r="A70" s="4"/>
      <x:c r="B70" s="4"/>
      <x:c r="C70" s="6"/>
      <x:c r="D70" s="6"/>
      <x:c r="E70" s="6"/>
      <x:c r="F70" s="14" t="str">
        <x:f>IF(A70="","",IF(COUNT(C70:D70)=0,"",IF(ISNUMBER(D70),D70,C70)))</x:f>
      </x:c>
      <x:c r="G70" s="14" t="str">
        <x:f>IF(OR(A70="",F70=""),"",F70-IF(ISNUMBER(E70),E70,0))</x:f>
      </x:c>
      <x:c r="H70" s="10" t="str">
        <x:f>IF(A70="","",IF(F70="","Amount unknown",IF(G70&lt;0,"Overpayment: check",IF(ISNUMBER(D70),"Confirmed","Estimate"))))</x:f>
      </x:c>
    </x:row>
    <x:row r="71" ht="24" customHeight="1">
      <x:c r="A71" s="4"/>
      <x:c r="B71" s="4"/>
      <x:c r="C71" s="6"/>
      <x:c r="D71" s="6"/>
      <x:c r="E71" s="6"/>
      <x:c r="F71" s="14" t="str">
        <x:f>IF(A71="","",IF(COUNT(C71:D71)=0,"",IF(ISNUMBER(D71),D71,C71)))</x:f>
      </x:c>
      <x:c r="G71" s="14" t="str">
        <x:f>IF(OR(A71="",F71=""),"",F71-IF(ISNUMBER(E71),E71,0))</x:f>
      </x:c>
      <x:c r="H71" s="10" t="str">
        <x:f>IF(A71="","",IF(F71="","Amount unknown",IF(G71&lt;0,"Overpayment: check",IF(ISNUMBER(D71),"Confirmed","Estimate"))))</x:f>
      </x:c>
    </x:row>
    <x:row r="72" ht="24" customHeight="1">
      <x:c r="A72" s="4"/>
      <x:c r="B72" s="4"/>
      <x:c r="C72" s="6"/>
      <x:c r="D72" s="6"/>
      <x:c r="E72" s="6"/>
      <x:c r="F72" s="14" t="str">
        <x:f>IF(A72="","",IF(COUNT(C72:D72)=0,"",IF(ISNUMBER(D72),D72,C72)))</x:f>
      </x:c>
      <x:c r="G72" s="14" t="str">
        <x:f>IF(OR(A72="",F72=""),"",F72-IF(ISNUMBER(E72),E72,0))</x:f>
      </x:c>
      <x:c r="H72" s="10" t="str">
        <x:f>IF(A72="","",IF(F72="","Amount unknown",IF(G72&lt;0,"Overpayment: check",IF(ISNUMBER(D72),"Confirmed","Estimate"))))</x:f>
      </x:c>
    </x:row>
    <x:row r="73" ht="24" customHeight="1">
      <x:c r="A73" s="4"/>
      <x:c r="B73" s="4"/>
      <x:c r="C73" s="6"/>
      <x:c r="D73" s="6"/>
      <x:c r="E73" s="6"/>
      <x:c r="F73" s="14" t="str">
        <x:f>IF(A73="","",IF(COUNT(C73:D73)=0,"",IF(ISNUMBER(D73),D73,C73)))</x:f>
      </x:c>
      <x:c r="G73" s="14" t="str">
        <x:f>IF(OR(A73="",F73=""),"",F73-IF(ISNUMBER(E73),E73,0))</x:f>
      </x:c>
      <x:c r="H73" s="10" t="str">
        <x:f>IF(A73="","",IF(F73="","Amount unknown",IF(G73&lt;0,"Overpayment: check",IF(ISNUMBER(D73),"Confirmed","Estimate"))))</x:f>
      </x:c>
    </x:row>
    <x:row r="74" ht="24" customHeight="1">
      <x:c r="A74" s="4"/>
      <x:c r="B74" s="4"/>
      <x:c r="C74" s="6"/>
      <x:c r="D74" s="6"/>
      <x:c r="E74" s="6"/>
      <x:c r="F74" s="14" t="str">
        <x:f>IF(A74="","",IF(COUNT(C74:D74)=0,"",IF(ISNUMBER(D74),D74,C74)))</x:f>
      </x:c>
      <x:c r="G74" s="14" t="str">
        <x:f>IF(OR(A74="",F74=""),"",F74-IF(ISNUMBER(E74),E74,0))</x:f>
      </x:c>
      <x:c r="H74" s="10" t="str">
        <x:f>IF(A74="","",IF(F74="","Amount unknown",IF(G74&lt;0,"Overpayment: check",IF(ISNUMBER(D74),"Confirmed","Estimate"))))</x:f>
      </x:c>
    </x:row>
    <x:row r="75" ht="24" customHeight="1">
      <x:c r="A75" s="4"/>
      <x:c r="B75" s="4"/>
      <x:c r="C75" s="6"/>
      <x:c r="D75" s="6"/>
      <x:c r="E75" s="6"/>
      <x:c r="F75" s="14" t="str">
        <x:f>IF(A75="","",IF(COUNT(C75:D75)=0,"",IF(ISNUMBER(D75),D75,C75)))</x:f>
      </x:c>
      <x:c r="G75" s="14" t="str">
        <x:f>IF(OR(A75="",F75=""),"",F75-IF(ISNUMBER(E75),E75,0))</x:f>
      </x:c>
      <x:c r="H75" s="10" t="str">
        <x:f>IF(A75="","",IF(F75="","Amount unknown",IF(G75&lt;0,"Overpayment: check",IF(ISNUMBER(D75),"Confirmed","Estimate"))))</x:f>
      </x:c>
    </x:row>
    <x:row r="76" ht="24" customHeight="1">
      <x:c r="A76" s="4"/>
      <x:c r="B76" s="4"/>
      <x:c r="C76" s="6"/>
      <x:c r="D76" s="6"/>
      <x:c r="E76" s="6"/>
      <x:c r="F76" s="14" t="str">
        <x:f>IF(A76="","",IF(COUNT(C76:D76)=0,"",IF(ISNUMBER(D76),D76,C76)))</x:f>
      </x:c>
      <x:c r="G76" s="14" t="str">
        <x:f>IF(OR(A76="",F76=""),"",F76-IF(ISNUMBER(E76),E76,0))</x:f>
      </x:c>
      <x:c r="H76" s="10" t="str">
        <x:f>IF(A76="","",IF(F76="","Amount unknown",IF(G76&lt;0,"Overpayment: check",IF(ISNUMBER(D76),"Confirmed","Estimate"))))</x:f>
      </x:c>
    </x:row>
    <x:row r="77" ht="24" customHeight="1">
      <x:c r="A77" s="4"/>
      <x:c r="B77" s="4"/>
      <x:c r="C77" s="6"/>
      <x:c r="D77" s="6"/>
      <x:c r="E77" s="6"/>
      <x:c r="F77" s="14" t="str">
        <x:f>IF(A77="","",IF(COUNT(C77:D77)=0,"",IF(ISNUMBER(D77),D77,C77)))</x:f>
      </x:c>
      <x:c r="G77" s="14" t="str">
        <x:f>IF(OR(A77="",F77=""),"",F77-IF(ISNUMBER(E77),E77,0))</x:f>
      </x:c>
      <x:c r="H77" s="10" t="str">
        <x:f>IF(A77="","",IF(F77="","Amount unknown",IF(G77&lt;0,"Overpayment: check",IF(ISNUMBER(D77),"Confirmed","Estimate"))))</x:f>
      </x:c>
    </x:row>
    <x:row r="78" ht="24" customHeight="1">
      <x:c r="A78" s="4"/>
      <x:c r="B78" s="4"/>
      <x:c r="C78" s="6"/>
      <x:c r="D78" s="6"/>
      <x:c r="E78" s="6"/>
      <x:c r="F78" s="14" t="str">
        <x:f>IF(A78="","",IF(COUNT(C78:D78)=0,"",IF(ISNUMBER(D78),D78,C78)))</x:f>
      </x:c>
      <x:c r="G78" s="14" t="str">
        <x:f>IF(OR(A78="",F78=""),"",F78-IF(ISNUMBER(E78),E78,0))</x:f>
      </x:c>
      <x:c r="H78" s="10" t="str">
        <x:f>IF(A78="","",IF(F78="","Amount unknown",IF(G78&lt;0,"Overpayment: check",IF(ISNUMBER(D78),"Confirmed","Estimate"))))</x:f>
      </x:c>
    </x:row>
    <x:row r="79" ht="24" customHeight="1">
      <x:c r="A79" s="4"/>
      <x:c r="B79" s="4"/>
      <x:c r="C79" s="6"/>
      <x:c r="D79" s="6"/>
      <x:c r="E79" s="6"/>
      <x:c r="F79" s="14" t="str">
        <x:f>IF(A79="","",IF(COUNT(C79:D79)=0,"",IF(ISNUMBER(D79),D79,C79)))</x:f>
      </x:c>
      <x:c r="G79" s="14" t="str">
        <x:f>IF(OR(A79="",F79=""),"",F79-IF(ISNUMBER(E79),E79,0))</x:f>
      </x:c>
      <x:c r="H79" s="10" t="str">
        <x:f>IF(A79="","",IF(F79="","Amount unknown",IF(G79&lt;0,"Overpayment: check",IF(ISNUMBER(D79),"Confirmed","Estimate"))))</x:f>
      </x:c>
    </x:row>
    <x:row r="80" ht="24" customHeight="1">
      <x:c r="A80" s="4"/>
      <x:c r="B80" s="4"/>
      <x:c r="C80" s="6"/>
      <x:c r="D80" s="6"/>
      <x:c r="E80" s="6"/>
      <x:c r="F80" s="14" t="str">
        <x:f>IF(A80="","",IF(COUNT(C80:D80)=0,"",IF(ISNUMBER(D80),D80,C80)))</x:f>
      </x:c>
      <x:c r="G80" s="14" t="str">
        <x:f>IF(OR(A80="",F80=""),"",F80-IF(ISNUMBER(E80),E80,0))</x:f>
      </x:c>
      <x:c r="H80" s="10" t="str">
        <x:f>IF(A80="","",IF(F80="","Amount unknown",IF(G80&lt;0,"Overpayment: check",IF(ISNUMBER(D80),"Confirmed","Estimate"))))</x:f>
      </x:c>
    </x:row>
    <x:row r="81" ht="24" customHeight="1">
      <x:c r="A81" s="4"/>
      <x:c r="B81" s="4"/>
      <x:c r="C81" s="6"/>
      <x:c r="D81" s="6"/>
      <x:c r="E81" s="6"/>
      <x:c r="F81" s="14" t="str">
        <x:f>IF(A81="","",IF(COUNT(C81:D81)=0,"",IF(ISNUMBER(D81),D81,C81)))</x:f>
      </x:c>
      <x:c r="G81" s="14" t="str">
        <x:f>IF(OR(A81="",F81=""),"",F81-IF(ISNUMBER(E81),E81,0))</x:f>
      </x:c>
      <x:c r="H81" s="10" t="str">
        <x:f>IF(A81="","",IF(F81="","Amount unknown",IF(G81&lt;0,"Overpayment: check",IF(ISNUMBER(D81),"Confirmed","Estimate"))))</x:f>
      </x:c>
    </x:row>
    <x:row r="82" ht="24" customHeight="1">
      <x:c r="A82" s="4"/>
      <x:c r="B82" s="4"/>
      <x:c r="C82" s="6"/>
      <x:c r="D82" s="6"/>
      <x:c r="E82" s="6"/>
      <x:c r="F82" s="14" t="str">
        <x:f>IF(A82="","",IF(COUNT(C82:D82)=0,"",IF(ISNUMBER(D82),D82,C82)))</x:f>
      </x:c>
      <x:c r="G82" s="14" t="str">
        <x:f>IF(OR(A82="",F82=""),"",F82-IF(ISNUMBER(E82),E82,0))</x:f>
      </x:c>
      <x:c r="H82" s="10" t="str">
        <x:f>IF(A82="","",IF(F82="","Amount unknown",IF(G82&lt;0,"Overpayment: check",IF(ISNUMBER(D82),"Confirmed","Estimate"))))</x:f>
      </x:c>
    </x:row>
    <x:row r="83" ht="24" customHeight="1">
      <x:c r="A83" s="4"/>
      <x:c r="B83" s="4"/>
      <x:c r="C83" s="6"/>
      <x:c r="D83" s="6"/>
      <x:c r="E83" s="6"/>
      <x:c r="F83" s="14" t="str">
        <x:f>IF(A83="","",IF(COUNT(C83:D83)=0,"",IF(ISNUMBER(D83),D83,C83)))</x:f>
      </x:c>
      <x:c r="G83" s="14" t="str">
        <x:f>IF(OR(A83="",F83=""),"",F83-IF(ISNUMBER(E83),E83,0))</x:f>
      </x:c>
      <x:c r="H83" s="10" t="str">
        <x:f>IF(A83="","",IF(F83="","Amount unknown",IF(G83&lt;0,"Overpayment: check",IF(ISNUMBER(D83),"Confirmed","Estimate"))))</x:f>
      </x:c>
    </x:row>
    <x:row r="84" ht="24" customHeight="1">
      <x:c r="A84" s="4"/>
      <x:c r="B84" s="4"/>
      <x:c r="C84" s="6"/>
      <x:c r="D84" s="6"/>
      <x:c r="E84" s="6"/>
      <x:c r="F84" s="14" t="str">
        <x:f>IF(A84="","",IF(COUNT(C84:D84)=0,"",IF(ISNUMBER(D84),D84,C84)))</x:f>
      </x:c>
      <x:c r="G84" s="14" t="str">
        <x:f>IF(OR(A84="",F84=""),"",F84-IF(ISNUMBER(E84),E84,0))</x:f>
      </x:c>
      <x:c r="H84" s="10" t="str">
        <x:f>IF(A84="","",IF(F84="","Amount unknown",IF(G84&lt;0,"Overpayment: check",IF(ISNUMBER(D84),"Confirmed","Estimate"))))</x:f>
      </x:c>
    </x:row>
    <x:row r="85" ht="24" customHeight="1">
      <x:c r="A85" s="4"/>
      <x:c r="B85" s="4"/>
      <x:c r="C85" s="6"/>
      <x:c r="D85" s="6"/>
      <x:c r="E85" s="6"/>
      <x:c r="F85" s="14" t="str">
        <x:f>IF(A85="","",IF(COUNT(C85:D85)=0,"",IF(ISNUMBER(D85),D85,C85)))</x:f>
      </x:c>
      <x:c r="G85" s="14" t="str">
        <x:f>IF(OR(A85="",F85=""),"",F85-IF(ISNUMBER(E85),E85,0))</x:f>
      </x:c>
      <x:c r="H85" s="10" t="str">
        <x:f>IF(A85="","",IF(F85="","Amount unknown",IF(G85&lt;0,"Overpayment: check",IF(ISNUMBER(D85),"Confirmed","Estimate"))))</x:f>
      </x:c>
    </x:row>
    <x:row r="86" ht="24" customHeight="1">
      <x:c r="A86" s="4"/>
      <x:c r="B86" s="4"/>
      <x:c r="C86" s="6"/>
      <x:c r="D86" s="6"/>
      <x:c r="E86" s="6"/>
      <x:c r="F86" s="14" t="str">
        <x:f>IF(A86="","",IF(COUNT(C86:D86)=0,"",IF(ISNUMBER(D86),D86,C86)))</x:f>
      </x:c>
      <x:c r="G86" s="14" t="str">
        <x:f>IF(OR(A86="",F86=""),"",F86-IF(ISNUMBER(E86),E86,0))</x:f>
      </x:c>
      <x:c r="H86" s="10" t="str">
        <x:f>IF(A86="","",IF(F86="","Amount unknown",IF(G86&lt;0,"Overpayment: check",IF(ISNUMBER(D86),"Confirmed","Estimate"))))</x:f>
      </x:c>
    </x:row>
    <x:row r="87" ht="24" customHeight="1">
      <x:c r="A87" s="4"/>
      <x:c r="B87" s="4"/>
      <x:c r="C87" s="6"/>
      <x:c r="D87" s="6"/>
      <x:c r="E87" s="6"/>
      <x:c r="F87" s="14" t="str">
        <x:f>IF(A87="","",IF(COUNT(C87:D87)=0,"",IF(ISNUMBER(D87),D87,C87)))</x:f>
      </x:c>
      <x:c r="G87" s="14" t="str">
        <x:f>IF(OR(A87="",F87=""),"",F87-IF(ISNUMBER(E87),E87,0))</x:f>
      </x:c>
      <x:c r="H87" s="10" t="str">
        <x:f>IF(A87="","",IF(F87="","Amount unknown",IF(G87&lt;0,"Overpayment: check",IF(ISNUMBER(D87),"Confirmed","Estimate"))))</x:f>
      </x:c>
    </x:row>
    <x:row r="88" ht="24" customHeight="1">
      <x:c r="A88" s="4"/>
      <x:c r="B88" s="4"/>
      <x:c r="C88" s="6"/>
      <x:c r="D88" s="6"/>
      <x:c r="E88" s="6"/>
      <x:c r="F88" s="14" t="str">
        <x:f>IF(A88="","",IF(COUNT(C88:D88)=0,"",IF(ISNUMBER(D88),D88,C88)))</x:f>
      </x:c>
      <x:c r="G88" s="14" t="str">
        <x:f>IF(OR(A88="",F88=""),"",F88-IF(ISNUMBER(E88),E88,0))</x:f>
      </x:c>
      <x:c r="H88" s="10" t="str">
        <x:f>IF(A88="","",IF(F88="","Amount unknown",IF(G88&lt;0,"Overpayment: check",IF(ISNUMBER(D88),"Confirmed","Estimate"))))</x:f>
      </x:c>
    </x:row>
    <x:row r="89" ht="24" customHeight="1">
      <x:c r="A89" s="4"/>
      <x:c r="B89" s="4"/>
      <x:c r="C89" s="6"/>
      <x:c r="D89" s="6"/>
      <x:c r="E89" s="6"/>
      <x:c r="F89" s="14" t="str">
        <x:f>IF(A89="","",IF(COUNT(C89:D89)=0,"",IF(ISNUMBER(D89),D89,C89)))</x:f>
      </x:c>
      <x:c r="G89" s="14" t="str">
        <x:f>IF(OR(A89="",F89=""),"",F89-IF(ISNUMBER(E89),E89,0))</x:f>
      </x:c>
      <x:c r="H89" s="10" t="str">
        <x:f>IF(A89="","",IF(F89="","Amount unknown",IF(G89&lt;0,"Overpayment: check",IF(ISNUMBER(D89),"Confirmed","Estimate"))))</x:f>
      </x:c>
    </x:row>
    <x:row r="90" ht="24" customHeight="1">
      <x:c r="A90" s="4"/>
      <x:c r="B90" s="4"/>
      <x:c r="C90" s="6"/>
      <x:c r="D90" s="6"/>
      <x:c r="E90" s="6"/>
      <x:c r="F90" s="14" t="str">
        <x:f>IF(A90="","",IF(COUNT(C90:D90)=0,"",IF(ISNUMBER(D90),D90,C90)))</x:f>
      </x:c>
      <x:c r="G90" s="14" t="str">
        <x:f>IF(OR(A90="",F90=""),"",F90-IF(ISNUMBER(E90),E90,0))</x:f>
      </x:c>
      <x:c r="H90" s="10" t="str">
        <x:f>IF(A90="","",IF(F90="","Amount unknown",IF(G90&lt;0,"Overpayment: check",IF(ISNUMBER(D90),"Confirmed","Estimate"))))</x:f>
      </x:c>
    </x:row>
    <x:row r="91" ht="24" customHeight="1">
      <x:c r="A91" s="4"/>
      <x:c r="B91" s="4"/>
      <x:c r="C91" s="6"/>
      <x:c r="D91" s="6"/>
      <x:c r="E91" s="6"/>
      <x:c r="F91" s="14" t="str">
        <x:f>IF(A91="","",IF(COUNT(C91:D91)=0,"",IF(ISNUMBER(D91),D91,C91)))</x:f>
      </x:c>
      <x:c r="G91" s="14" t="str">
        <x:f>IF(OR(A91="",F91=""),"",F91-IF(ISNUMBER(E91),E91,0))</x:f>
      </x:c>
      <x:c r="H91" s="10" t="str">
        <x:f>IF(A91="","",IF(F91="","Amount unknown",IF(G91&lt;0,"Overpayment: check",IF(ISNUMBER(D91),"Confirmed","Estimate"))))</x:f>
      </x:c>
    </x:row>
    <x:row r="92" ht="24" customHeight="1">
      <x:c r="A92" s="4"/>
      <x:c r="B92" s="4"/>
      <x:c r="C92" s="6"/>
      <x:c r="D92" s="6"/>
      <x:c r="E92" s="6"/>
      <x:c r="F92" s="14" t="str">
        <x:f>IF(A92="","",IF(COUNT(C92:D92)=0,"",IF(ISNUMBER(D92),D92,C92)))</x:f>
      </x:c>
      <x:c r="G92" s="14" t="str">
        <x:f>IF(OR(A92="",F92=""),"",F92-IF(ISNUMBER(E92),E92,0))</x:f>
      </x:c>
      <x:c r="H92" s="10" t="str">
        <x:f>IF(A92="","",IF(F92="","Amount unknown",IF(G92&lt;0,"Overpayment: check",IF(ISNUMBER(D92),"Confirmed","Estimate"))))</x:f>
      </x:c>
    </x:row>
    <x:row r="93" ht="24" customHeight="1">
      <x:c r="A93" s="4"/>
      <x:c r="B93" s="4"/>
      <x:c r="C93" s="6"/>
      <x:c r="D93" s="6"/>
      <x:c r="E93" s="6"/>
      <x:c r="F93" s="14" t="str">
        <x:f>IF(A93="","",IF(COUNT(C93:D93)=0,"",IF(ISNUMBER(D93),D93,C93)))</x:f>
      </x:c>
      <x:c r="G93" s="14" t="str">
        <x:f>IF(OR(A93="",F93=""),"",F93-IF(ISNUMBER(E93),E93,0))</x:f>
      </x:c>
      <x:c r="H93" s="10" t="str">
        <x:f>IF(A93="","",IF(F93="","Amount unknown",IF(G93&lt;0,"Overpayment: check",IF(ISNUMBER(D93),"Confirmed","Estimate"))))</x:f>
      </x:c>
    </x:row>
    <x:row r="94" ht="24" customHeight="1">
      <x:c r="A94" s="4"/>
      <x:c r="B94" s="4"/>
      <x:c r="C94" s="6"/>
      <x:c r="D94" s="6"/>
      <x:c r="E94" s="6"/>
      <x:c r="F94" s="14" t="str">
        <x:f>IF(A94="","",IF(COUNT(C94:D94)=0,"",IF(ISNUMBER(D94),D94,C94)))</x:f>
      </x:c>
      <x:c r="G94" s="14" t="str">
        <x:f>IF(OR(A94="",F94=""),"",F94-IF(ISNUMBER(E94),E94,0))</x:f>
      </x:c>
      <x:c r="H94" s="10" t="str">
        <x:f>IF(A94="","",IF(F94="","Amount unknown",IF(G94&lt;0,"Overpayment: check",IF(ISNUMBER(D94),"Confirmed","Estimate"))))</x:f>
      </x:c>
    </x:row>
    <x:row r="95" ht="24" customHeight="1">
      <x:c r="A95" s="4"/>
      <x:c r="B95" s="4"/>
      <x:c r="C95" s="6"/>
      <x:c r="D95" s="6"/>
      <x:c r="E95" s="6"/>
      <x:c r="F95" s="14" t="str">
        <x:f>IF(A95="","",IF(COUNT(C95:D95)=0,"",IF(ISNUMBER(D95),D95,C95)))</x:f>
      </x:c>
      <x:c r="G95" s="14" t="str">
        <x:f>IF(OR(A95="",F95=""),"",F95-IF(ISNUMBER(E95),E95,0))</x:f>
      </x:c>
      <x:c r="H95" s="10" t="str">
        <x:f>IF(A95="","",IF(F95="","Amount unknown",IF(G95&lt;0,"Overpayment: check",IF(ISNUMBER(D95),"Confirmed","Estimate"))))</x:f>
      </x:c>
    </x:row>
    <x:row r="96" ht="24" customHeight="1">
      <x:c r="A96" s="4"/>
      <x:c r="B96" s="4"/>
      <x:c r="C96" s="6"/>
      <x:c r="D96" s="6"/>
      <x:c r="E96" s="6"/>
      <x:c r="F96" s="14" t="str">
        <x:f>IF(A96="","",IF(COUNT(C96:D96)=0,"",IF(ISNUMBER(D96),D96,C96)))</x:f>
      </x:c>
      <x:c r="G96" s="14" t="str">
        <x:f>IF(OR(A96="",F96=""),"",F96-IF(ISNUMBER(E96),E96,0))</x:f>
      </x:c>
      <x:c r="H96" s="10" t="str">
        <x:f>IF(A96="","",IF(F96="","Amount unknown",IF(G96&lt;0,"Overpayment: check",IF(ISNUMBER(D96),"Confirmed","Estimate"))))</x:f>
      </x:c>
    </x:row>
    <x:row r="97" ht="24" customHeight="1">
      <x:c r="A97" s="4"/>
      <x:c r="B97" s="4"/>
      <x:c r="C97" s="6"/>
      <x:c r="D97" s="6"/>
      <x:c r="E97" s="6"/>
      <x:c r="F97" s="14" t="str">
        <x:f>IF(A97="","",IF(COUNT(C97:D97)=0,"",IF(ISNUMBER(D97),D97,C97)))</x:f>
      </x:c>
      <x:c r="G97" s="14" t="str">
        <x:f>IF(OR(A97="",F97=""),"",F97-IF(ISNUMBER(E97),E97,0))</x:f>
      </x:c>
      <x:c r="H97" s="10" t="str">
        <x:f>IF(A97="","",IF(F97="","Amount unknown",IF(G97&lt;0,"Overpayment: check",IF(ISNUMBER(D97),"Confirmed","Estimate"))))</x:f>
      </x:c>
    </x:row>
    <x:row r="98" ht="24" customHeight="1">
      <x:c r="A98" s="4"/>
      <x:c r="B98" s="4"/>
      <x:c r="C98" s="6"/>
      <x:c r="D98" s="6"/>
      <x:c r="E98" s="6"/>
      <x:c r="F98" s="14" t="str">
        <x:f>IF(A98="","",IF(COUNT(C98:D98)=0,"",IF(ISNUMBER(D98),D98,C98)))</x:f>
      </x:c>
      <x:c r="G98" s="14" t="str">
        <x:f>IF(OR(A98="",F98=""),"",F98-IF(ISNUMBER(E98),E98,0))</x:f>
      </x:c>
      <x:c r="H98" s="10" t="str">
        <x:f>IF(A98="","",IF(F98="","Amount unknown",IF(G98&lt;0,"Overpayment: check",IF(ISNUMBER(D98),"Confirmed","Estimate"))))</x:f>
      </x:c>
    </x:row>
    <x:row r="99" ht="24" customHeight="1">
      <x:c r="A99" s="4"/>
      <x:c r="B99" s="4"/>
      <x:c r="C99" s="6"/>
      <x:c r="D99" s="6"/>
      <x:c r="E99" s="6"/>
      <x:c r="F99" s="14" t="str">
        <x:f>IF(A99="","",IF(COUNT(C99:D99)=0,"",IF(ISNUMBER(D99),D99,C99)))</x:f>
      </x:c>
      <x:c r="G99" s="14" t="str">
        <x:f>IF(OR(A99="",F99=""),"",F99-IF(ISNUMBER(E99),E99,0))</x:f>
      </x:c>
      <x:c r="H99" s="10" t="str">
        <x:f>IF(A99="","",IF(F99="","Amount unknown",IF(G99&lt;0,"Overpayment: check",IF(ISNUMBER(D99),"Confirmed","Estimate"))))</x:f>
      </x:c>
    </x:row>
    <x:row r="100" ht="24" customHeight="1">
      <x:c r="A100" s="4"/>
      <x:c r="B100" s="4"/>
      <x:c r="C100" s="6"/>
      <x:c r="D100" s="6"/>
      <x:c r="E100" s="6"/>
      <x:c r="F100" s="14" t="str">
        <x:f>IF(A100="","",IF(COUNT(C100:D100)=0,"",IF(ISNUMBER(D100),D100,C100)))</x:f>
      </x:c>
      <x:c r="G100" s="14" t="str">
        <x:f>IF(OR(A100="",F100=""),"",F100-IF(ISNUMBER(E100),E100,0))</x:f>
      </x:c>
      <x:c r="H100" s="10" t="str">
        <x:f>IF(A100="","",IF(F100="","Amount unknown",IF(G100&lt;0,"Overpayment: check",IF(ISNUMBER(D100),"Confirmed","Estimate"))))</x:f>
      </x:c>
    </x:row>
    <x:row r="101" ht="24" customHeight="1">
      <x:c r="A101" s="4"/>
      <x:c r="B101" s="4"/>
      <x:c r="C101" s="6"/>
      <x:c r="D101" s="6"/>
      <x:c r="E101" s="6"/>
      <x:c r="F101" s="14" t="str">
        <x:f>IF(A101="","",IF(COUNT(C101:D101)=0,"",IF(ISNUMBER(D101),D101,C101)))</x:f>
      </x:c>
      <x:c r="G101" s="14" t="str">
        <x:f>IF(OR(A101="",F101=""),"",F101-IF(ISNUMBER(E101),E101,0))</x:f>
      </x:c>
      <x:c r="H101" s="10" t="str">
        <x:f>IF(A101="","",IF(F101="","Amount unknown",IF(G101&lt;0,"Overpayment: check",IF(ISNUMBER(D101),"Confirmed","Estimate"))))</x:f>
      </x:c>
    </x:row>
    <x:row r="102" ht="24" customHeight="1">
      <x:c r="A102" s="4"/>
      <x:c r="B102" s="4"/>
      <x:c r="C102" s="6"/>
      <x:c r="D102" s="6"/>
      <x:c r="E102" s="6"/>
      <x:c r="F102" s="14" t="str">
        <x:f>IF(A102="","",IF(COUNT(C102:D102)=0,"",IF(ISNUMBER(D102),D102,C102)))</x:f>
      </x:c>
      <x:c r="G102" s="14" t="str">
        <x:f>IF(OR(A102="",F102=""),"",F102-IF(ISNUMBER(E102),E102,0))</x:f>
      </x:c>
      <x:c r="H102" s="10" t="str">
        <x:f>IF(A102="","",IF(F102="","Amount unknown",IF(G102&lt;0,"Overpayment: check",IF(ISNUMBER(D102),"Confirmed","Estimate"))))</x:f>
      </x:c>
    </x:row>
    <x:row r="103" ht="24" customHeight="1">
      <x:c r="A103" s="4"/>
      <x:c r="B103" s="4"/>
      <x:c r="C103" s="6"/>
      <x:c r="D103" s="6"/>
      <x:c r="E103" s="6"/>
      <x:c r="F103" s="14" t="str">
        <x:f>IF(A103="","",IF(COUNT(C103:D103)=0,"",IF(ISNUMBER(D103),D103,C103)))</x:f>
      </x:c>
      <x:c r="G103" s="14" t="str">
        <x:f>IF(OR(A103="",F103=""),"",F103-IF(ISNUMBER(E103),E103,0))</x:f>
      </x:c>
      <x:c r="H103" s="10" t="str">
        <x:f>IF(A103="","",IF(F103="","Amount unknown",IF(G103&lt;0,"Overpayment: check",IF(ISNUMBER(D103),"Confirmed","Estimate"))))</x:f>
      </x:c>
    </x:row>
    <x:row r="104" ht="24" customHeight="1">
      <x:c r="A104" s="4"/>
      <x:c r="B104" s="4"/>
      <x:c r="C104" s="6"/>
      <x:c r="D104" s="6"/>
      <x:c r="E104" s="6"/>
      <x:c r="F104" s="14" t="str">
        <x:f>IF(A104="","",IF(COUNT(C104:D104)=0,"",IF(ISNUMBER(D104),D104,C104)))</x:f>
      </x:c>
      <x:c r="G104" s="14" t="str">
        <x:f>IF(OR(A104="",F104=""),"",F104-IF(ISNUMBER(E104),E104,0))</x:f>
      </x:c>
      <x:c r="H104" s="10" t="str">
        <x:f>IF(A104="","",IF(F104="","Amount unknown",IF(G104&lt;0,"Overpayment: check",IF(ISNUMBER(D104),"Confirmed","Estimate"))))</x:f>
      </x:c>
    </x:row>
    <x:row r="105" ht="24" customHeight="1">
      <x:c r="A105" s="4"/>
      <x:c r="B105" s="4"/>
      <x:c r="C105" s="6"/>
      <x:c r="D105" s="6"/>
      <x:c r="E105" s="6"/>
      <x:c r="F105" s="14" t="str">
        <x:f>IF(A105="","",IF(COUNT(C105:D105)=0,"",IF(ISNUMBER(D105),D105,C105)))</x:f>
      </x:c>
      <x:c r="G105" s="14" t="str">
        <x:f>IF(OR(A105="",F105=""),"",F105-IF(ISNUMBER(E105),E105,0))</x:f>
      </x:c>
      <x:c r="H105" s="10" t="str">
        <x:f>IF(A105="","",IF(F105="","Amount unknown",IF(G105&lt;0,"Overpayment: check",IF(ISNUMBER(D105),"Confirmed","Estimate"))))</x:f>
      </x:c>
    </x:row>
    <x:row r="106" ht="24" customHeight="1">
      <x:c r="A106" s="4"/>
      <x:c r="B106" s="4"/>
      <x:c r="C106" s="6"/>
      <x:c r="D106" s="6"/>
      <x:c r="E106" s="6"/>
      <x:c r="F106" s="14" t="str">
        <x:f>IF(A106="","",IF(COUNT(C106:D106)=0,"",IF(ISNUMBER(D106),D106,C106)))</x:f>
      </x:c>
      <x:c r="G106" s="14" t="str">
        <x:f>IF(OR(A106="",F106=""),"",F106-IF(ISNUMBER(E106),E106,0))</x:f>
      </x:c>
      <x:c r="H106" s="10" t="str">
        <x:f>IF(A106="","",IF(F106="","Amount unknown",IF(G106&lt;0,"Overpayment: check",IF(ISNUMBER(D106),"Confirmed","Estimate"))))</x:f>
      </x:c>
    </x:row>
    <x:row r="107" ht="24" customHeight="1">
      <x:c r="A107" s="4"/>
      <x:c r="B107" s="4"/>
      <x:c r="C107" s="6"/>
      <x:c r="D107" s="6"/>
      <x:c r="E107" s="6"/>
      <x:c r="F107" s="14" t="str">
        <x:f>IF(A107="","",IF(COUNT(C107:D107)=0,"",IF(ISNUMBER(D107),D107,C107)))</x:f>
      </x:c>
      <x:c r="G107" s="14" t="str">
        <x:f>IF(OR(A107="",F107=""),"",F107-IF(ISNUMBER(E107),E107,0))</x:f>
      </x:c>
      <x:c r="H107" s="10" t="str">
        <x:f>IF(A107="","",IF(F107="","Amount unknown",IF(G107&lt;0,"Overpayment: check",IF(ISNUMBER(D107),"Confirmed","Estimate"))))</x:f>
      </x:c>
    </x:row>
    <x:row r="108" ht="24" customHeight="1">
      <x:c r="A108" s="4"/>
      <x:c r="B108" s="4"/>
      <x:c r="C108" s="6"/>
      <x:c r="D108" s="6"/>
      <x:c r="E108" s="6"/>
      <x:c r="F108" s="14" t="str">
        <x:f>IF(A108="","",IF(COUNT(C108:D108)=0,"",IF(ISNUMBER(D108),D108,C108)))</x:f>
      </x:c>
      <x:c r="G108" s="14" t="str">
        <x:f>IF(OR(A108="",F108=""),"",F108-IF(ISNUMBER(E108),E108,0))</x:f>
      </x:c>
      <x:c r="H108" s="10" t="str">
        <x:f>IF(A108="","",IF(F108="","Amount unknown",IF(G108&lt;0,"Overpayment: check",IF(ISNUMBER(D108),"Confirmed","Estimate"))))</x:f>
      </x:c>
    </x:row>
    <x:row r="109" ht="24" customHeight="1">
      <x:c r="A109" s="4"/>
      <x:c r="B109" s="4"/>
      <x:c r="C109" s="6"/>
      <x:c r="D109" s="6"/>
      <x:c r="E109" s="6"/>
      <x:c r="F109" s="14" t="str">
        <x:f>IF(A109="","",IF(COUNT(C109:D109)=0,"",IF(ISNUMBER(D109),D109,C109)))</x:f>
      </x:c>
      <x:c r="G109" s="14" t="str">
        <x:f>IF(OR(A109="",F109=""),"",F109-IF(ISNUMBER(E109),E109,0))</x:f>
      </x:c>
      <x:c r="H109" s="10" t="str">
        <x:f>IF(A109="","",IF(F109="","Amount unknown",IF(G109&lt;0,"Overpayment: check",IF(ISNUMBER(D109),"Confirmed","Estimate"))))</x:f>
      </x:c>
    </x:row>
    <x:row r="110" ht="24" customHeight="1">
      <x:c r="A110" s="4"/>
      <x:c r="B110" s="4"/>
      <x:c r="C110" s="6"/>
      <x:c r="D110" s="6"/>
      <x:c r="E110" s="6"/>
      <x:c r="F110" s="14" t="str">
        <x:f>IF(A110="","",IF(COUNT(C110:D110)=0,"",IF(ISNUMBER(D110),D110,C110)))</x:f>
      </x:c>
      <x:c r="G110" s="14" t="str">
        <x:f>IF(OR(A110="",F110=""),"",F110-IF(ISNUMBER(E110),E110,0))</x:f>
      </x:c>
      <x:c r="H110" s="10" t="str">
        <x:f>IF(A110="","",IF(F110="","Amount unknown",IF(G110&lt;0,"Overpayment: check",IF(ISNUMBER(D110),"Confirmed","Estimate"))))</x:f>
      </x:c>
    </x:row>
    <x:row r="111" ht="24" customHeight="1">
      <x:c r="A111" s="4"/>
      <x:c r="B111" s="4"/>
      <x:c r="C111" s="6"/>
      <x:c r="D111" s="6"/>
      <x:c r="E111" s="6"/>
      <x:c r="F111" s="14" t="str">
        <x:f>IF(A111="","",IF(COUNT(C111:D111)=0,"",IF(ISNUMBER(D111),D111,C111)))</x:f>
      </x:c>
      <x:c r="G111" s="14" t="str">
        <x:f>IF(OR(A111="",F111=""),"",F111-IF(ISNUMBER(E111),E111,0))</x:f>
      </x:c>
      <x:c r="H111" s="10" t="str">
        <x:f>IF(A111="","",IF(F111="","Amount unknown",IF(G111&lt;0,"Overpayment: check",IF(ISNUMBER(D111),"Confirmed","Estimate"))))</x:f>
      </x:c>
    </x:row>
    <x:row r="112" ht="24" customHeight="1">
      <x:c r="A112" s="4"/>
      <x:c r="B112" s="4"/>
      <x:c r="C112" s="6"/>
      <x:c r="D112" s="6"/>
      <x:c r="E112" s="6"/>
      <x:c r="F112" s="14" t="str">
        <x:f>IF(A112="","",IF(COUNT(C112:D112)=0,"",IF(ISNUMBER(D112),D112,C112)))</x:f>
      </x:c>
      <x:c r="G112" s="14" t="str">
        <x:f>IF(OR(A112="",F112=""),"",F112-IF(ISNUMBER(E112),E112,0))</x:f>
      </x:c>
      <x:c r="H112" s="10" t="str">
        <x:f>IF(A112="","",IF(F112="","Amount unknown",IF(G112&lt;0,"Overpayment: check",IF(ISNUMBER(D112),"Confirmed","Estimate"))))</x:f>
      </x:c>
    </x:row>
    <x:row r="113" ht="24" customHeight="1">
      <x:c r="A113" s="4"/>
      <x:c r="B113" s="4"/>
      <x:c r="C113" s="6"/>
      <x:c r="D113" s="6"/>
      <x:c r="E113" s="6"/>
      <x:c r="F113" s="14" t="str">
        <x:f>IF(A113="","",IF(COUNT(C113:D113)=0,"",IF(ISNUMBER(D113),D113,C113)))</x:f>
      </x:c>
      <x:c r="G113" s="14" t="str">
        <x:f>IF(OR(A113="",F113=""),"",F113-IF(ISNUMBER(E113),E113,0))</x:f>
      </x:c>
      <x:c r="H113" s="10" t="str">
        <x:f>IF(A113="","",IF(F113="","Amount unknown",IF(G113&lt;0,"Overpayment: check",IF(ISNUMBER(D113),"Confirmed","Estimate"))))</x:f>
      </x:c>
    </x:row>
    <x:row r="114" ht="24" customHeight="1">
      <x:c r="A114" s="4"/>
      <x:c r="B114" s="4"/>
      <x:c r="C114" s="6"/>
      <x:c r="D114" s="6"/>
      <x:c r="E114" s="6"/>
      <x:c r="F114" s="14" t="str">
        <x:f>IF(A114="","",IF(COUNT(C114:D114)=0,"",IF(ISNUMBER(D114),D114,C114)))</x:f>
      </x:c>
      <x:c r="G114" s="14" t="str">
        <x:f>IF(OR(A114="",F114=""),"",F114-IF(ISNUMBER(E114),E114,0))</x:f>
      </x:c>
      <x:c r="H114" s="10" t="str">
        <x:f>IF(A114="","",IF(F114="","Amount unknown",IF(G114&lt;0,"Overpayment: check",IF(ISNUMBER(D114),"Confirmed","Estimate"))))</x:f>
      </x:c>
    </x:row>
    <x:row r="115" ht="24" customHeight="1">
      <x:c r="A115" s="4"/>
      <x:c r="B115" s="4"/>
      <x:c r="C115" s="6"/>
      <x:c r="D115" s="6"/>
      <x:c r="E115" s="6"/>
      <x:c r="F115" s="14" t="str">
        <x:f>IF(A115="","",IF(COUNT(C115:D115)=0,"",IF(ISNUMBER(D115),D115,C115)))</x:f>
      </x:c>
      <x:c r="G115" s="14" t="str">
        <x:f>IF(OR(A115="",F115=""),"",F115-IF(ISNUMBER(E115),E115,0))</x:f>
      </x:c>
      <x:c r="H115" s="10" t="str">
        <x:f>IF(A115="","",IF(F115="","Amount unknown",IF(G115&lt;0,"Overpayment: check",IF(ISNUMBER(D115),"Confirmed","Estimate"))))</x:f>
      </x:c>
    </x:row>
    <x:row r="116" ht="24" customHeight="1">
      <x:c r="A116" s="4"/>
      <x:c r="B116" s="4"/>
      <x:c r="C116" s="6"/>
      <x:c r="D116" s="6"/>
      <x:c r="E116" s="6"/>
      <x:c r="F116" s="14" t="str">
        <x:f>IF(A116="","",IF(COUNT(C116:D116)=0,"",IF(ISNUMBER(D116),D116,C116)))</x:f>
      </x:c>
      <x:c r="G116" s="14" t="str">
        <x:f>IF(OR(A116="",F116=""),"",F116-IF(ISNUMBER(E116),E116,0))</x:f>
      </x:c>
      <x:c r="H116" s="10" t="str">
        <x:f>IF(A116="","",IF(F116="","Amount unknown",IF(G116&lt;0,"Overpayment: check",IF(ISNUMBER(D116),"Confirmed","Estimate"))))</x:f>
      </x:c>
    </x:row>
    <x:row r="117" ht="24" customHeight="1">
      <x:c r="A117" s="4"/>
      <x:c r="B117" s="4"/>
      <x:c r="C117" s="6"/>
      <x:c r="D117" s="6"/>
      <x:c r="E117" s="6"/>
      <x:c r="F117" s="14" t="str">
        <x:f>IF(A117="","",IF(COUNT(C117:D117)=0,"",IF(ISNUMBER(D117),D117,C117)))</x:f>
      </x:c>
      <x:c r="G117" s="14" t="str">
        <x:f>IF(OR(A117="",F117=""),"",F117-IF(ISNUMBER(E117),E117,0))</x:f>
      </x:c>
      <x:c r="H117" s="10" t="str">
        <x:f>IF(A117="","",IF(F117="","Amount unknown",IF(G117&lt;0,"Overpayment: check",IF(ISNUMBER(D117),"Confirmed","Estimate"))))</x:f>
      </x:c>
    </x:row>
    <x:row r="118" ht="24" customHeight="1">
      <x:c r="A118" s="4"/>
      <x:c r="B118" s="4"/>
      <x:c r="C118" s="6"/>
      <x:c r="D118" s="6"/>
      <x:c r="E118" s="6"/>
      <x:c r="F118" s="14" t="str">
        <x:f>IF(A118="","",IF(COUNT(C118:D118)=0,"",IF(ISNUMBER(D118),D118,C118)))</x:f>
      </x:c>
      <x:c r="G118" s="14" t="str">
        <x:f>IF(OR(A118="",F118=""),"",F118-IF(ISNUMBER(E118),E118,0))</x:f>
      </x:c>
      <x:c r="H118" s="10" t="str">
        <x:f>IF(A118="","",IF(F118="","Amount unknown",IF(G118&lt;0,"Overpayment: check",IF(ISNUMBER(D118),"Confirmed","Estimate"))))</x:f>
      </x:c>
    </x:row>
    <x:row r="119" ht="24" customHeight="1">
      <x:c r="A119" s="4"/>
      <x:c r="B119" s="4"/>
      <x:c r="C119" s="6"/>
      <x:c r="D119" s="6"/>
      <x:c r="E119" s="6"/>
      <x:c r="F119" s="14" t="str">
        <x:f>IF(A119="","",IF(COUNT(C119:D119)=0,"",IF(ISNUMBER(D119),D119,C119)))</x:f>
      </x:c>
      <x:c r="G119" s="14" t="str">
        <x:f>IF(OR(A119="",F119=""),"",F119-IF(ISNUMBER(E119),E119,0))</x:f>
      </x:c>
      <x:c r="H119" s="10" t="str">
        <x:f>IF(A119="","",IF(F119="","Amount unknown",IF(G119&lt;0,"Overpayment: check",IF(ISNUMBER(D119),"Confirmed","Estimate"))))</x:f>
      </x:c>
    </x:row>
    <x:row r="120" ht="24" customHeight="1">
      <x:c r="A120" s="4"/>
      <x:c r="B120" s="4"/>
      <x:c r="C120" s="6"/>
      <x:c r="D120" s="6"/>
      <x:c r="E120" s="6"/>
      <x:c r="F120" s="14" t="str">
        <x:f>IF(A120="","",IF(COUNT(C120:D120)=0,"",IF(ISNUMBER(D120),D120,C120)))</x:f>
      </x:c>
      <x:c r="G120" s="14" t="str">
        <x:f>IF(OR(A120="",F120=""),"",F120-IF(ISNUMBER(E120),E120,0))</x:f>
      </x:c>
      <x:c r="H120" s="10" t="str">
        <x:f>IF(A120="","",IF(F120="","Amount unknown",IF(G120&lt;0,"Overpayment: check",IF(ISNUMBER(D120),"Confirmed","Estimate"))))</x:f>
      </x:c>
    </x:row>
    <x:row r="121" ht="24" customHeight="1">
      <x:c r="A121" s="4"/>
      <x:c r="B121" s="4"/>
      <x:c r="C121" s="6"/>
      <x:c r="D121" s="6"/>
      <x:c r="E121" s="6"/>
      <x:c r="F121" s="14" t="str">
        <x:f>IF(A121="","",IF(COUNT(C121:D121)=0,"",IF(ISNUMBER(D121),D121,C121)))</x:f>
      </x:c>
      <x:c r="G121" s="14" t="str">
        <x:f>IF(OR(A121="",F121=""),"",F121-IF(ISNUMBER(E121),E121,0))</x:f>
      </x:c>
      <x:c r="H121" s="10" t="str">
        <x:f>IF(A121="","",IF(F121="","Amount unknown",IF(G121&lt;0,"Overpayment: check",IF(ISNUMBER(D121),"Confirmed","Estimate"))))</x:f>
      </x:c>
    </x:row>
    <x:row r="122" ht="24" customHeight="1">
      <x:c r="A122" s="4"/>
      <x:c r="B122" s="4"/>
      <x:c r="C122" s="6"/>
      <x:c r="D122" s="6"/>
      <x:c r="E122" s="6"/>
      <x:c r="F122" s="14" t="str">
        <x:f>IF(A122="","",IF(COUNT(C122:D122)=0,"",IF(ISNUMBER(D122),D122,C122)))</x:f>
      </x:c>
      <x:c r="G122" s="14" t="str">
        <x:f>IF(OR(A122="",F122=""),"",F122-IF(ISNUMBER(E122),E122,0))</x:f>
      </x:c>
      <x:c r="H122" s="10" t="str">
        <x:f>IF(A122="","",IF(F122="","Amount unknown",IF(G122&lt;0,"Overpayment: check",IF(ISNUMBER(D122),"Confirmed","Estimate"))))</x:f>
      </x:c>
    </x:row>
    <x:row r="123" ht="24" customHeight="1">
      <x:c r="A123" s="4"/>
      <x:c r="B123" s="4"/>
      <x:c r="C123" s="6"/>
      <x:c r="D123" s="6"/>
      <x:c r="E123" s="6"/>
      <x:c r="F123" s="14" t="str">
        <x:f>IF(A123="","",IF(COUNT(C123:D123)=0,"",IF(ISNUMBER(D123),D123,C123)))</x:f>
      </x:c>
      <x:c r="G123" s="14" t="str">
        <x:f>IF(OR(A123="",F123=""),"",F123-IF(ISNUMBER(E123),E123,0))</x:f>
      </x:c>
      <x:c r="H123" s="10" t="str">
        <x:f>IF(A123="","",IF(F123="","Amount unknown",IF(G123&lt;0,"Overpayment: check",IF(ISNUMBER(D123),"Confirmed","Estimate"))))</x:f>
      </x:c>
    </x:row>
    <x:row r="124" ht="24" customHeight="1">
      <x:c r="A124" s="4"/>
      <x:c r="B124" s="4"/>
      <x:c r="C124" s="6"/>
      <x:c r="D124" s="6"/>
      <x:c r="E124" s="6"/>
      <x:c r="F124" s="14" t="str">
        <x:f>IF(A124="","",IF(COUNT(C124:D124)=0,"",IF(ISNUMBER(D124),D124,C124)))</x:f>
      </x:c>
      <x:c r="G124" s="14" t="str">
        <x:f>IF(OR(A124="",F124=""),"",F124-IF(ISNUMBER(E124),E124,0))</x:f>
      </x:c>
      <x:c r="H124" s="10" t="str">
        <x:f>IF(A124="","",IF(F124="","Amount unknown",IF(G124&lt;0,"Overpayment: check",IF(ISNUMBER(D124),"Confirmed","Estimate"))))</x:f>
      </x:c>
    </x:row>
    <x:row r="125" ht="24" customHeight="1">
      <x:c r="A125" s="4"/>
      <x:c r="B125" s="4"/>
      <x:c r="C125" s="6"/>
      <x:c r="D125" s="6"/>
      <x:c r="E125" s="6"/>
      <x:c r="F125" s="14" t="str">
        <x:f>IF(A125="","",IF(COUNT(C125:D125)=0,"",IF(ISNUMBER(D125),D125,C125)))</x:f>
      </x:c>
      <x:c r="G125" s="14" t="str">
        <x:f>IF(OR(A125="",F125=""),"",F125-IF(ISNUMBER(E125),E125,0))</x:f>
      </x:c>
      <x:c r="H125" s="10" t="str">
        <x:f>IF(A125="","",IF(F125="","Amount unknown",IF(G125&lt;0,"Overpayment: check",IF(ISNUMBER(D125),"Confirmed","Estimate"))))</x:f>
      </x:c>
    </x:row>
    <x:row r="126" ht="24" customHeight="1">
      <x:c r="A126" s="4"/>
      <x:c r="B126" s="4"/>
      <x:c r="C126" s="6"/>
      <x:c r="D126" s="6"/>
      <x:c r="E126" s="6"/>
      <x:c r="F126" s="14" t="str">
        <x:f>IF(A126="","",IF(COUNT(C126:D126)=0,"",IF(ISNUMBER(D126),D126,C126)))</x:f>
      </x:c>
      <x:c r="G126" s="14" t="str">
        <x:f>IF(OR(A126="",F126=""),"",F126-IF(ISNUMBER(E126),E126,0))</x:f>
      </x:c>
      <x:c r="H126" s="10" t="str">
        <x:f>IF(A126="","",IF(F126="","Amount unknown",IF(G126&lt;0,"Overpayment: check",IF(ISNUMBER(D126),"Confirmed","Estimate"))))</x:f>
      </x:c>
    </x:row>
    <x:row r="127" ht="24" customHeight="1">
      <x:c r="A127" s="4"/>
      <x:c r="B127" s="4"/>
      <x:c r="C127" s="6"/>
      <x:c r="D127" s="6"/>
      <x:c r="E127" s="6"/>
      <x:c r="F127" s="14" t="str">
        <x:f>IF(A127="","",IF(COUNT(C127:D127)=0,"",IF(ISNUMBER(D127),D127,C127)))</x:f>
      </x:c>
      <x:c r="G127" s="14" t="str">
        <x:f>IF(OR(A127="",F127=""),"",F127-IF(ISNUMBER(E127),E127,0))</x:f>
      </x:c>
      <x:c r="H127" s="10" t="str">
        <x:f>IF(A127="","",IF(F127="","Amount unknown",IF(G127&lt;0,"Overpayment: check",IF(ISNUMBER(D127),"Confirmed","Estimate"))))</x:f>
      </x:c>
    </x:row>
    <x:row r="128" ht="24" customHeight="1">
      <x:c r="A128" s="4"/>
      <x:c r="B128" s="4"/>
      <x:c r="C128" s="6"/>
      <x:c r="D128" s="6"/>
      <x:c r="E128" s="6"/>
      <x:c r="F128" s="14" t="str">
        <x:f>IF(A128="","",IF(COUNT(C128:D128)=0,"",IF(ISNUMBER(D128),D128,C128)))</x:f>
      </x:c>
      <x:c r="G128" s="14" t="str">
        <x:f>IF(OR(A128="",F128=""),"",F128-IF(ISNUMBER(E128),E128,0))</x:f>
      </x:c>
      <x:c r="H128" s="10" t="str">
        <x:f>IF(A128="","",IF(F128="","Amount unknown",IF(G128&lt;0,"Overpayment: check",IF(ISNUMBER(D128),"Confirmed","Estimate"))))</x:f>
      </x:c>
    </x:row>
    <x:row r="129" ht="24" customHeight="1">
      <x:c r="A129" s="4"/>
      <x:c r="B129" s="4"/>
      <x:c r="C129" s="6"/>
      <x:c r="D129" s="6"/>
      <x:c r="E129" s="6"/>
      <x:c r="F129" s="14" t="str">
        <x:f>IF(A129="","",IF(COUNT(C129:D129)=0,"",IF(ISNUMBER(D129),D129,C129)))</x:f>
      </x:c>
      <x:c r="G129" s="14" t="str">
        <x:f>IF(OR(A129="",F129=""),"",F129-IF(ISNUMBER(E129),E129,0))</x:f>
      </x:c>
      <x:c r="H129" s="10" t="str">
        <x:f>IF(A129="","",IF(F129="","Amount unknown",IF(G129&lt;0,"Overpayment: check",IF(ISNUMBER(D129),"Confirmed","Estimate"))))</x:f>
      </x:c>
    </x:row>
    <x:row r="130" ht="24" customHeight="1">
      <x:c r="A130" s="4"/>
      <x:c r="B130" s="4"/>
      <x:c r="C130" s="6"/>
      <x:c r="D130" s="6"/>
      <x:c r="E130" s="6"/>
      <x:c r="F130" s="14" t="str">
        <x:f>IF(A130="","",IF(COUNT(C130:D130)=0,"",IF(ISNUMBER(D130),D130,C130)))</x:f>
      </x:c>
      <x:c r="G130" s="14" t="str">
        <x:f>IF(OR(A130="",F130=""),"",F130-IF(ISNUMBER(E130),E130,0))</x:f>
      </x:c>
      <x:c r="H130" s="10" t="str">
        <x:f>IF(A130="","",IF(F130="","Amount unknown",IF(G130&lt;0,"Overpayment: check",IF(ISNUMBER(D130),"Confirmed","Estimate"))))</x:f>
      </x:c>
    </x:row>
    <x:row r="131" ht="24" customHeight="1">
      <x:c r="A131" s="4"/>
      <x:c r="B131" s="4"/>
      <x:c r="C131" s="6"/>
      <x:c r="D131" s="6"/>
      <x:c r="E131" s="6"/>
      <x:c r="F131" s="14" t="str">
        <x:f>IF(A131="","",IF(COUNT(C131:D131)=0,"",IF(ISNUMBER(D131),D131,C131)))</x:f>
      </x:c>
      <x:c r="G131" s="14" t="str">
        <x:f>IF(OR(A131="",F131=""),"",F131-IF(ISNUMBER(E131),E131,0))</x:f>
      </x:c>
      <x:c r="H131" s="10" t="str">
        <x:f>IF(A131="","",IF(F131="","Amount unknown",IF(G131&lt;0,"Overpayment: check",IF(ISNUMBER(D131),"Confirmed","Estimate"))))</x:f>
      </x:c>
    </x:row>
    <x:row r="132" ht="24" customHeight="1">
      <x:c r="A132" s="4"/>
      <x:c r="B132" s="4"/>
      <x:c r="C132" s="6"/>
      <x:c r="D132" s="6"/>
      <x:c r="E132" s="6"/>
      <x:c r="F132" s="14" t="str">
        <x:f>IF(A132="","",IF(COUNT(C132:D132)=0,"",IF(ISNUMBER(D132),D132,C132)))</x:f>
      </x:c>
      <x:c r="G132" s="14" t="str">
        <x:f>IF(OR(A132="",F132=""),"",F132-IF(ISNUMBER(E132),E132,0))</x:f>
      </x:c>
      <x:c r="H132" s="10" t="str">
        <x:f>IF(A132="","",IF(F132="","Amount unknown",IF(G132&lt;0,"Overpayment: check",IF(ISNUMBER(D132),"Confirmed","Estimate"))))</x:f>
      </x:c>
    </x:row>
    <x:row r="133" ht="24" customHeight="1">
      <x:c r="A133" s="4"/>
      <x:c r="B133" s="4"/>
      <x:c r="C133" s="6"/>
      <x:c r="D133" s="6"/>
      <x:c r="E133" s="6"/>
      <x:c r="F133" s="14" t="str">
        <x:f>IF(A133="","",IF(COUNT(C133:D133)=0,"",IF(ISNUMBER(D133),D133,C133)))</x:f>
      </x:c>
      <x:c r="G133" s="14" t="str">
        <x:f>IF(OR(A133="",F133=""),"",F133-IF(ISNUMBER(E133),E133,0))</x:f>
      </x:c>
      <x:c r="H133" s="10" t="str">
        <x:f>IF(A133="","",IF(F133="","Amount unknown",IF(G133&lt;0,"Overpayment: check",IF(ISNUMBER(D133),"Confirmed","Estimate"))))</x:f>
      </x:c>
    </x:row>
    <x:row r="134" ht="24" customHeight="1">
      <x:c r="A134" s="4"/>
      <x:c r="B134" s="4"/>
      <x:c r="C134" s="6"/>
      <x:c r="D134" s="6"/>
      <x:c r="E134" s="6"/>
      <x:c r="F134" s="14" t="str">
        <x:f>IF(A134="","",IF(COUNT(C134:D134)=0,"",IF(ISNUMBER(D134),D134,C134)))</x:f>
      </x:c>
      <x:c r="G134" s="14" t="str">
        <x:f>IF(OR(A134="",F134=""),"",F134-IF(ISNUMBER(E134),E134,0))</x:f>
      </x:c>
      <x:c r="H134" s="10" t="str">
        <x:f>IF(A134="","",IF(F134="","Amount unknown",IF(G134&lt;0,"Overpayment: check",IF(ISNUMBER(D134),"Confirmed","Estimate"))))</x:f>
      </x:c>
    </x:row>
    <x:row r="135" ht="24" customHeight="1">
      <x:c r="A135" s="4"/>
      <x:c r="B135" s="4"/>
      <x:c r="C135" s="6"/>
      <x:c r="D135" s="6"/>
      <x:c r="E135" s="6"/>
      <x:c r="F135" s="14" t="str">
        <x:f>IF(A135="","",IF(COUNT(C135:D135)=0,"",IF(ISNUMBER(D135),D135,C135)))</x:f>
      </x:c>
      <x:c r="G135" s="14" t="str">
        <x:f>IF(OR(A135="",F135=""),"",F135-IF(ISNUMBER(E135),E135,0))</x:f>
      </x:c>
      <x:c r="H135" s="10" t="str">
        <x:f>IF(A135="","",IF(F135="","Amount unknown",IF(G135&lt;0,"Overpayment: check",IF(ISNUMBER(D135),"Confirmed","Estimate"))))</x:f>
      </x:c>
    </x:row>
    <x:row r="136" ht="24" customHeight="1">
      <x:c r="A136" s="4"/>
      <x:c r="B136" s="4"/>
      <x:c r="C136" s="6"/>
      <x:c r="D136" s="6"/>
      <x:c r="E136" s="6"/>
      <x:c r="F136" s="14" t="str">
        <x:f>IF(A136="","",IF(COUNT(C136:D136)=0,"",IF(ISNUMBER(D136),D136,C136)))</x:f>
      </x:c>
      <x:c r="G136" s="14" t="str">
        <x:f>IF(OR(A136="",F136=""),"",F136-IF(ISNUMBER(E136),E136,0))</x:f>
      </x:c>
      <x:c r="H136" s="10" t="str">
        <x:f>IF(A136="","",IF(F136="","Amount unknown",IF(G136&lt;0,"Overpayment: check",IF(ISNUMBER(D136),"Confirmed","Estimate"))))</x:f>
      </x:c>
    </x:row>
    <x:row r="137" ht="24" customHeight="1">
      <x:c r="A137" s="4"/>
      <x:c r="B137" s="4"/>
      <x:c r="C137" s="6"/>
      <x:c r="D137" s="6"/>
      <x:c r="E137" s="6"/>
      <x:c r="F137" s="14" t="str">
        <x:f>IF(A137="","",IF(COUNT(C137:D137)=0,"",IF(ISNUMBER(D137),D137,C137)))</x:f>
      </x:c>
      <x:c r="G137" s="14" t="str">
        <x:f>IF(OR(A137="",F137=""),"",F137-IF(ISNUMBER(E137),E137,0))</x:f>
      </x:c>
      <x:c r="H137" s="10" t="str">
        <x:f>IF(A137="","",IF(F137="","Amount unknown",IF(G137&lt;0,"Overpayment: check",IF(ISNUMBER(D137),"Confirmed","Estimate"))))</x:f>
      </x:c>
    </x:row>
    <x:row r="138" ht="24" customHeight="1">
      <x:c r="A138" s="4"/>
      <x:c r="B138" s="4"/>
      <x:c r="C138" s="6"/>
      <x:c r="D138" s="6"/>
      <x:c r="E138" s="6"/>
      <x:c r="F138" s="14" t="str">
        <x:f>IF(A138="","",IF(COUNT(C138:D138)=0,"",IF(ISNUMBER(D138),D138,C138)))</x:f>
      </x:c>
      <x:c r="G138" s="14" t="str">
        <x:f>IF(OR(A138="",F138=""),"",F138-IF(ISNUMBER(E138),E138,0))</x:f>
      </x:c>
      <x:c r="H138" s="10" t="str">
        <x:f>IF(A138="","",IF(F138="","Amount unknown",IF(G138&lt;0,"Overpayment: check",IF(ISNUMBER(D138),"Confirmed","Estimate"))))</x:f>
      </x:c>
    </x:row>
    <x:row r="139" ht="24" customHeight="1">
      <x:c r="A139" s="4"/>
      <x:c r="B139" s="4"/>
      <x:c r="C139" s="6"/>
      <x:c r="D139" s="6"/>
      <x:c r="E139" s="6"/>
      <x:c r="F139" s="14" t="str">
        <x:f>IF(A139="","",IF(COUNT(C139:D139)=0,"",IF(ISNUMBER(D139),D139,C139)))</x:f>
      </x:c>
      <x:c r="G139" s="14" t="str">
        <x:f>IF(OR(A139="",F139=""),"",F139-IF(ISNUMBER(E139),E139,0))</x:f>
      </x:c>
      <x:c r="H139" s="10" t="str">
        <x:f>IF(A139="","",IF(F139="","Amount unknown",IF(G139&lt;0,"Overpayment: check",IF(ISNUMBER(D139),"Confirmed","Estimate"))))</x:f>
      </x:c>
    </x:row>
    <x:row r="140" ht="24" customHeight="1">
      <x:c r="A140" s="4"/>
      <x:c r="B140" s="4"/>
      <x:c r="C140" s="6"/>
      <x:c r="D140" s="6"/>
      <x:c r="E140" s="6"/>
      <x:c r="F140" s="14" t="str">
        <x:f>IF(A140="","",IF(COUNT(C140:D140)=0,"",IF(ISNUMBER(D140),D140,C140)))</x:f>
      </x:c>
      <x:c r="G140" s="14" t="str">
        <x:f>IF(OR(A140="",F140=""),"",F140-IF(ISNUMBER(E140),E140,0))</x:f>
      </x:c>
      <x:c r="H140" s="10" t="str">
        <x:f>IF(A140="","",IF(F140="","Amount unknown",IF(G140&lt;0,"Overpayment: check",IF(ISNUMBER(D140),"Confirmed","Estimate"))))</x:f>
      </x:c>
    </x:row>
    <x:row r="141" ht="24" customHeight="1">
      <x:c r="A141" s="4"/>
      <x:c r="B141" s="4"/>
      <x:c r="C141" s="6"/>
      <x:c r="D141" s="6"/>
      <x:c r="E141" s="6"/>
      <x:c r="F141" s="14" t="str">
        <x:f>IF(A141="","",IF(COUNT(C141:D141)=0,"",IF(ISNUMBER(D141),D141,C141)))</x:f>
      </x:c>
      <x:c r="G141" s="14" t="str">
        <x:f>IF(OR(A141="",F141=""),"",F141-IF(ISNUMBER(E141),E141,0))</x:f>
      </x:c>
      <x:c r="H141" s="10" t="str">
        <x:f>IF(A141="","",IF(F141="","Amount unknown",IF(G141&lt;0,"Overpayment: check",IF(ISNUMBER(D141),"Confirmed","Estimate"))))</x:f>
      </x:c>
    </x:row>
    <x:row r="142" ht="24" customHeight="1">
      <x:c r="A142" s="4"/>
      <x:c r="B142" s="4"/>
      <x:c r="C142" s="6"/>
      <x:c r="D142" s="6"/>
      <x:c r="E142" s="6"/>
      <x:c r="F142" s="14" t="str">
        <x:f>IF(A142="","",IF(COUNT(C142:D142)=0,"",IF(ISNUMBER(D142),D142,C142)))</x:f>
      </x:c>
      <x:c r="G142" s="14" t="str">
        <x:f>IF(OR(A142="",F142=""),"",F142-IF(ISNUMBER(E142),E142,0))</x:f>
      </x:c>
      <x:c r="H142" s="10" t="str">
        <x:f>IF(A142="","",IF(F142="","Amount unknown",IF(G142&lt;0,"Overpayment: check",IF(ISNUMBER(D142),"Confirmed","Estimate"))))</x:f>
      </x:c>
    </x:row>
    <x:row r="143" ht="24" customHeight="1">
      <x:c r="A143" s="4"/>
      <x:c r="B143" s="4"/>
      <x:c r="C143" s="6"/>
      <x:c r="D143" s="6"/>
      <x:c r="E143" s="6"/>
      <x:c r="F143" s="14" t="str">
        <x:f>IF(A143="","",IF(COUNT(C143:D143)=0,"",IF(ISNUMBER(D143),D143,C143)))</x:f>
      </x:c>
      <x:c r="G143" s="14" t="str">
        <x:f>IF(OR(A143="",F143=""),"",F143-IF(ISNUMBER(E143),E143,0))</x:f>
      </x:c>
      <x:c r="H143" s="10" t="str">
        <x:f>IF(A143="","",IF(F143="","Amount unknown",IF(G143&lt;0,"Overpayment: check",IF(ISNUMBER(D143),"Confirmed","Estimate"))))</x:f>
      </x:c>
    </x:row>
    <x:row r="144" ht="24" customHeight="1">
      <x:c r="A144" s="4"/>
      <x:c r="B144" s="4"/>
      <x:c r="C144" s="6"/>
      <x:c r="D144" s="6"/>
      <x:c r="E144" s="6"/>
      <x:c r="F144" s="14" t="str">
        <x:f>IF(A144="","",IF(COUNT(C144:D144)=0,"",IF(ISNUMBER(D144),D144,C144)))</x:f>
      </x:c>
      <x:c r="G144" s="14" t="str">
        <x:f>IF(OR(A144="",F144=""),"",F144-IF(ISNUMBER(E144),E144,0))</x:f>
      </x:c>
      <x:c r="H144" s="10" t="str">
        <x:f>IF(A144="","",IF(F144="","Amount unknown",IF(G144&lt;0,"Overpayment: check",IF(ISNUMBER(D144),"Confirmed","Estimate"))))</x:f>
      </x:c>
    </x:row>
    <x:row r="145" ht="24" customHeight="1">
      <x:c r="A145" s="4"/>
      <x:c r="B145" s="4"/>
      <x:c r="C145" s="6"/>
      <x:c r="D145" s="6"/>
      <x:c r="E145" s="6"/>
      <x:c r="F145" s="14" t="str">
        <x:f>IF(A145="","",IF(COUNT(C145:D145)=0,"",IF(ISNUMBER(D145),D145,C145)))</x:f>
      </x:c>
      <x:c r="G145" s="14" t="str">
        <x:f>IF(OR(A145="",F145=""),"",F145-IF(ISNUMBER(E145),E145,0))</x:f>
      </x:c>
      <x:c r="H145" s="10" t="str">
        <x:f>IF(A145="","",IF(F145="","Amount unknown",IF(G145&lt;0,"Overpayment: check",IF(ISNUMBER(D145),"Confirmed","Estimate"))))</x:f>
      </x:c>
    </x:row>
    <x:row r="146" ht="24" customHeight="1">
      <x:c r="A146" s="4"/>
      <x:c r="B146" s="4"/>
      <x:c r="C146" s="6"/>
      <x:c r="D146" s="6"/>
      <x:c r="E146" s="6"/>
      <x:c r="F146" s="14" t="str">
        <x:f>IF(A146="","",IF(COUNT(C146:D146)=0,"",IF(ISNUMBER(D146),D146,C146)))</x:f>
      </x:c>
      <x:c r="G146" s="14" t="str">
        <x:f>IF(OR(A146="",F146=""),"",F146-IF(ISNUMBER(E146),E146,0))</x:f>
      </x:c>
      <x:c r="H146" s="10" t="str">
        <x:f>IF(A146="","",IF(F146="","Amount unknown",IF(G146&lt;0,"Overpayment: check",IF(ISNUMBER(D146),"Confirmed","Estimate"))))</x:f>
      </x:c>
    </x:row>
    <x:row r="147" ht="24" customHeight="1">
      <x:c r="A147" s="4"/>
      <x:c r="B147" s="4"/>
      <x:c r="C147" s="6"/>
      <x:c r="D147" s="6"/>
      <x:c r="E147" s="6"/>
      <x:c r="F147" s="14" t="str">
        <x:f>IF(A147="","",IF(COUNT(C147:D147)=0,"",IF(ISNUMBER(D147),D147,C147)))</x:f>
      </x:c>
      <x:c r="G147" s="14" t="str">
        <x:f>IF(OR(A147="",F147=""),"",F147-IF(ISNUMBER(E147),E147,0))</x:f>
      </x:c>
      <x:c r="H147" s="10" t="str">
        <x:f>IF(A147="","",IF(F147="","Amount unknown",IF(G147&lt;0,"Overpayment: check",IF(ISNUMBER(D147),"Confirmed","Estimate"))))</x:f>
      </x:c>
    </x:row>
    <x:row r="148" ht="24" customHeight="1">
      <x:c r="A148" s="4"/>
      <x:c r="B148" s="4"/>
      <x:c r="C148" s="6"/>
      <x:c r="D148" s="6"/>
      <x:c r="E148" s="6"/>
      <x:c r="F148" s="14" t="str">
        <x:f>IF(A148="","",IF(COUNT(C148:D148)=0,"",IF(ISNUMBER(D148),D148,C148)))</x:f>
      </x:c>
      <x:c r="G148" s="14" t="str">
        <x:f>IF(OR(A148="",F148=""),"",F148-IF(ISNUMBER(E148),E148,0))</x:f>
      </x:c>
      <x:c r="H148" s="10" t="str">
        <x:f>IF(A148="","",IF(F148="","Amount unknown",IF(G148&lt;0,"Overpayment: check",IF(ISNUMBER(D148),"Confirmed","Estimate"))))</x:f>
      </x:c>
    </x:row>
    <x:row r="149" ht="24" customHeight="1">
      <x:c r="A149" s="4"/>
      <x:c r="B149" s="4"/>
      <x:c r="C149" s="6"/>
      <x:c r="D149" s="6"/>
      <x:c r="E149" s="6"/>
      <x:c r="F149" s="14" t="str">
        <x:f>IF(A149="","",IF(COUNT(C149:D149)=0,"",IF(ISNUMBER(D149),D149,C149)))</x:f>
      </x:c>
      <x:c r="G149" s="14" t="str">
        <x:f>IF(OR(A149="",F149=""),"",F149-IF(ISNUMBER(E149),E149,0))</x:f>
      </x:c>
      <x:c r="H149" s="10" t="str">
        <x:f>IF(A149="","",IF(F149="","Amount unknown",IF(G149&lt;0,"Overpayment: check",IF(ISNUMBER(D149),"Confirmed","Estimate"))))</x:f>
      </x:c>
    </x:row>
    <x:row r="150" ht="24" customHeight="1">
      <x:c r="A150" s="4"/>
      <x:c r="B150" s="4"/>
      <x:c r="C150" s="6"/>
      <x:c r="D150" s="6"/>
      <x:c r="E150" s="6"/>
      <x:c r="F150" s="14" t="str">
        <x:f>IF(A150="","",IF(COUNT(C150:D150)=0,"",IF(ISNUMBER(D150),D150,C150)))</x:f>
      </x:c>
      <x:c r="G150" s="14" t="str">
        <x:f>IF(OR(A150="",F150=""),"",F150-IF(ISNUMBER(E150),E150,0))</x:f>
      </x:c>
      <x:c r="H150" s="10" t="str">
        <x:f>IF(A150="","",IF(F150="","Amount unknown",IF(G150&lt;0,"Overpayment: check",IF(ISNUMBER(D150),"Confirmed","Estimate"))))</x:f>
      </x:c>
    </x:row>
    <x:row r="151" ht="24" customHeight="1">
      <x:c r="A151" s="4"/>
      <x:c r="B151" s="4"/>
      <x:c r="C151" s="6"/>
      <x:c r="D151" s="6"/>
      <x:c r="E151" s="6"/>
      <x:c r="F151" s="14" t="str">
        <x:f>IF(A151="","",IF(COUNT(C151:D151)=0,"",IF(ISNUMBER(D151),D151,C151)))</x:f>
      </x:c>
      <x:c r="G151" s="14" t="str">
        <x:f>IF(OR(A151="",F151=""),"",F151-IF(ISNUMBER(E151),E151,0))</x:f>
      </x:c>
      <x:c r="H151" s="10" t="str">
        <x:f>IF(A151="","",IF(F151="","Amount unknown",IF(G151&lt;0,"Overpayment: check",IF(ISNUMBER(D151),"Confirmed","Estimate"))))</x:f>
      </x:c>
    </x:row>
    <x:row r="152" ht="24" customHeight="1">
      <x:c r="A152" s="4"/>
      <x:c r="B152" s="4"/>
      <x:c r="C152" s="6"/>
      <x:c r="D152" s="6"/>
      <x:c r="E152" s="6"/>
      <x:c r="F152" s="14" t="str">
        <x:f>IF(A152="","",IF(COUNT(C152:D152)=0,"",IF(ISNUMBER(D152),D152,C152)))</x:f>
      </x:c>
      <x:c r="G152" s="14" t="str">
        <x:f>IF(OR(A152="",F152=""),"",F152-IF(ISNUMBER(E152),E152,0))</x:f>
      </x:c>
      <x:c r="H152" s="10" t="str">
        <x:f>IF(A152="","",IF(F152="","Amount unknown",IF(G152&lt;0,"Overpayment: check",IF(ISNUMBER(D152),"Confirmed","Estimate"))))</x:f>
      </x:c>
    </x:row>
    <x:row r="153" ht="24" customHeight="1">
      <x:c r="A153" s="4"/>
      <x:c r="B153" s="4"/>
      <x:c r="C153" s="6"/>
      <x:c r="D153" s="6"/>
      <x:c r="E153" s="6"/>
      <x:c r="F153" s="14" t="str">
        <x:f>IF(A153="","",IF(COUNT(C153:D153)=0,"",IF(ISNUMBER(D153),D153,C153)))</x:f>
      </x:c>
      <x:c r="G153" s="14" t="str">
        <x:f>IF(OR(A153="",F153=""),"",F153-IF(ISNUMBER(E153),E153,0))</x:f>
      </x:c>
      <x:c r="H153" s="10" t="str">
        <x:f>IF(A153="","",IF(F153="","Amount unknown",IF(G153&lt;0,"Overpayment: check",IF(ISNUMBER(D153),"Confirmed","Estimate"))))</x:f>
      </x:c>
    </x:row>
    <x:row r="154" ht="24" customHeight="1">
      <x:c r="A154" s="4"/>
      <x:c r="B154" s="4"/>
      <x:c r="C154" s="6"/>
      <x:c r="D154" s="6"/>
      <x:c r="E154" s="6"/>
      <x:c r="F154" s="14" t="str">
        <x:f>IF(A154="","",IF(COUNT(C154:D154)=0,"",IF(ISNUMBER(D154),D154,C154)))</x:f>
      </x:c>
      <x:c r="G154" s="14" t="str">
        <x:f>IF(OR(A154="",F154=""),"",F154-IF(ISNUMBER(E154),E154,0))</x:f>
      </x:c>
      <x:c r="H154" s="10" t="str">
        <x:f>IF(A154="","",IF(F154="","Amount unknown",IF(G154&lt;0,"Overpayment: check",IF(ISNUMBER(D154),"Confirmed","Estimate"))))</x:f>
      </x:c>
    </x:row>
    <x:row r="155" ht="24" customHeight="1">
      <x:c r="A155" s="4"/>
      <x:c r="B155" s="4"/>
      <x:c r="C155" s="6"/>
      <x:c r="D155" s="6"/>
      <x:c r="E155" s="6"/>
      <x:c r="F155" s="14" t="str">
        <x:f>IF(A155="","",IF(COUNT(C155:D155)=0,"",IF(ISNUMBER(D155),D155,C155)))</x:f>
      </x:c>
      <x:c r="G155" s="14" t="str">
        <x:f>IF(OR(A155="",F155=""),"",F155-IF(ISNUMBER(E155),E155,0))</x:f>
      </x:c>
      <x:c r="H155" s="10" t="str">
        <x:f>IF(A155="","",IF(F155="","Amount unknown",IF(G155&lt;0,"Overpayment: check",IF(ISNUMBER(D155),"Confirmed","Estimate"))))</x:f>
      </x:c>
    </x:row>
    <x:row r="156" ht="24" customHeight="1">
      <x:c r="A156" s="4"/>
      <x:c r="B156" s="4"/>
      <x:c r="C156" s="6"/>
      <x:c r="D156" s="6"/>
      <x:c r="E156" s="6"/>
      <x:c r="F156" s="14" t="str">
        <x:f>IF(A156="","",IF(COUNT(C156:D156)=0,"",IF(ISNUMBER(D156),D156,C156)))</x:f>
      </x:c>
      <x:c r="G156" s="14" t="str">
        <x:f>IF(OR(A156="",F156=""),"",F156-IF(ISNUMBER(E156),E156,0))</x:f>
      </x:c>
      <x:c r="H156" s="10" t="str">
        <x:f>IF(A156="","",IF(F156="","Amount unknown",IF(G156&lt;0,"Overpayment: check",IF(ISNUMBER(D156),"Confirmed","Estimate"))))</x:f>
      </x:c>
    </x:row>
    <x:row r="157" ht="24" customHeight="1">
      <x:c r="A157" s="4"/>
      <x:c r="B157" s="4"/>
      <x:c r="C157" s="6"/>
      <x:c r="D157" s="6"/>
      <x:c r="E157" s="6"/>
      <x:c r="F157" s="14" t="str">
        <x:f>IF(A157="","",IF(COUNT(C157:D157)=0,"",IF(ISNUMBER(D157),D157,C157)))</x:f>
      </x:c>
      <x:c r="G157" s="14" t="str">
        <x:f>IF(OR(A157="",F157=""),"",F157-IF(ISNUMBER(E157),E157,0))</x:f>
      </x:c>
      <x:c r="H157" s="10" t="str">
        <x:f>IF(A157="","",IF(F157="","Amount unknown",IF(G157&lt;0,"Overpayment: check",IF(ISNUMBER(D157),"Confirmed","Estimate"))))</x:f>
      </x:c>
    </x:row>
    <x:row r="158" ht="24" customHeight="1">
      <x:c r="A158" s="4"/>
      <x:c r="B158" s="4"/>
      <x:c r="C158" s="6"/>
      <x:c r="D158" s="6"/>
      <x:c r="E158" s="6"/>
      <x:c r="F158" s="14" t="str">
        <x:f>IF(A158="","",IF(COUNT(C158:D158)=0,"",IF(ISNUMBER(D158),D158,C158)))</x:f>
      </x:c>
      <x:c r="G158" s="14" t="str">
        <x:f>IF(OR(A158="",F158=""),"",F158-IF(ISNUMBER(E158),E158,0))</x:f>
      </x:c>
      <x:c r="H158" s="10" t="str">
        <x:f>IF(A158="","",IF(F158="","Amount unknown",IF(G158&lt;0,"Overpayment: check",IF(ISNUMBER(D158),"Confirmed","Estimate"))))</x:f>
      </x:c>
    </x:row>
    <x:row r="159" ht="24" customHeight="1">
      <x:c r="A159" s="4"/>
      <x:c r="B159" s="4"/>
      <x:c r="C159" s="6"/>
      <x:c r="D159" s="6"/>
      <x:c r="E159" s="6"/>
      <x:c r="F159" s="14" t="str">
        <x:f>IF(A159="","",IF(COUNT(C159:D159)=0,"",IF(ISNUMBER(D159),D159,C159)))</x:f>
      </x:c>
      <x:c r="G159" s="14" t="str">
        <x:f>IF(OR(A159="",F159=""),"",F159-IF(ISNUMBER(E159),E159,0))</x:f>
      </x:c>
      <x:c r="H159" s="10" t="str">
        <x:f>IF(A159="","",IF(F159="","Amount unknown",IF(G159&lt;0,"Overpayment: check",IF(ISNUMBER(D159),"Confirmed","Estimate"))))</x:f>
      </x:c>
    </x:row>
    <x:row r="160" ht="24" customHeight="1">
      <x:c r="A160" s="4"/>
      <x:c r="B160" s="4"/>
      <x:c r="C160" s="6"/>
      <x:c r="D160" s="6"/>
      <x:c r="E160" s="6"/>
      <x:c r="F160" s="14" t="str">
        <x:f>IF(A160="","",IF(COUNT(C160:D160)=0,"",IF(ISNUMBER(D160),D160,C160)))</x:f>
      </x:c>
      <x:c r="G160" s="14" t="str">
        <x:f>IF(OR(A160="",F160=""),"",F160-IF(ISNUMBER(E160),E160,0))</x:f>
      </x:c>
      <x:c r="H160" s="10" t="str">
        <x:f>IF(A160="","",IF(F160="","Amount unknown",IF(G160&lt;0,"Overpayment: check",IF(ISNUMBER(D160),"Confirmed","Estimate"))))</x:f>
      </x:c>
    </x:row>
    <x:row r="161" ht="24" customHeight="1">
      <x:c r="A161" s="4"/>
      <x:c r="B161" s="4"/>
      <x:c r="C161" s="6"/>
      <x:c r="D161" s="6"/>
      <x:c r="E161" s="6"/>
      <x:c r="F161" s="14" t="str">
        <x:f>IF(A161="","",IF(COUNT(C161:D161)=0,"",IF(ISNUMBER(D161),D161,C161)))</x:f>
      </x:c>
      <x:c r="G161" s="14" t="str">
        <x:f>IF(OR(A161="",F161=""),"",F161-IF(ISNUMBER(E161),E161,0))</x:f>
      </x:c>
      <x:c r="H161" s="10" t="str">
        <x:f>IF(A161="","",IF(F161="","Amount unknown",IF(G161&lt;0,"Overpayment: check",IF(ISNUMBER(D161),"Confirmed","Estimate"))))</x:f>
      </x:c>
    </x:row>
    <x:row r="162" ht="24" customHeight="1">
      <x:c r="A162" s="4"/>
      <x:c r="B162" s="4"/>
      <x:c r="C162" s="6"/>
      <x:c r="D162" s="6"/>
      <x:c r="E162" s="6"/>
      <x:c r="F162" s="14" t="str">
        <x:f>IF(A162="","",IF(COUNT(C162:D162)=0,"",IF(ISNUMBER(D162),D162,C162)))</x:f>
      </x:c>
      <x:c r="G162" s="14" t="str">
        <x:f>IF(OR(A162="",F162=""),"",F162-IF(ISNUMBER(E162),E162,0))</x:f>
      </x:c>
      <x:c r="H162" s="10" t="str">
        <x:f>IF(A162="","",IF(F162="","Amount unknown",IF(G162&lt;0,"Overpayment: check",IF(ISNUMBER(D162),"Confirmed","Estimate"))))</x:f>
      </x:c>
    </x:row>
    <x:row r="163" ht="24" customHeight="1">
      <x:c r="A163" s="4"/>
      <x:c r="B163" s="4"/>
      <x:c r="C163" s="6"/>
      <x:c r="D163" s="6"/>
      <x:c r="E163" s="6"/>
      <x:c r="F163" s="14" t="str">
        <x:f>IF(A163="","",IF(COUNT(C163:D163)=0,"",IF(ISNUMBER(D163),D163,C163)))</x:f>
      </x:c>
      <x:c r="G163" s="14" t="str">
        <x:f>IF(OR(A163="",F163=""),"",F163-IF(ISNUMBER(E163),E163,0))</x:f>
      </x:c>
      <x:c r="H163" s="10" t="str">
        <x:f>IF(A163="","",IF(F163="","Amount unknown",IF(G163&lt;0,"Overpayment: check",IF(ISNUMBER(D163),"Confirmed","Estimate"))))</x:f>
      </x:c>
    </x:row>
    <x:row r="164" ht="24" customHeight="1">
      <x:c r="A164" s="4"/>
      <x:c r="B164" s="4"/>
      <x:c r="C164" s="6"/>
      <x:c r="D164" s="6"/>
      <x:c r="E164" s="6"/>
      <x:c r="F164" s="14" t="str">
        <x:f>IF(A164="","",IF(COUNT(C164:D164)=0,"",IF(ISNUMBER(D164),D164,C164)))</x:f>
      </x:c>
      <x:c r="G164" s="14" t="str">
        <x:f>IF(OR(A164="",F164=""),"",F164-IF(ISNUMBER(E164),E164,0))</x:f>
      </x:c>
      <x:c r="H164" s="10" t="str">
        <x:f>IF(A164="","",IF(F164="","Amount unknown",IF(G164&lt;0,"Overpayment: check",IF(ISNUMBER(D164),"Confirmed","Estimate"))))</x:f>
      </x:c>
    </x:row>
    <x:row r="165" ht="24" customHeight="1">
      <x:c r="A165" s="4"/>
      <x:c r="B165" s="4"/>
      <x:c r="C165" s="6"/>
      <x:c r="D165" s="6"/>
      <x:c r="E165" s="6"/>
      <x:c r="F165" s="14" t="str">
        <x:f>IF(A165="","",IF(COUNT(C165:D165)=0,"",IF(ISNUMBER(D165),D165,C165)))</x:f>
      </x:c>
      <x:c r="G165" s="14" t="str">
        <x:f>IF(OR(A165="",F165=""),"",F165-IF(ISNUMBER(E165),E165,0))</x:f>
      </x:c>
      <x:c r="H165" s="10" t="str">
        <x:f>IF(A165="","",IF(F165="","Amount unknown",IF(G165&lt;0,"Overpayment: check",IF(ISNUMBER(D165),"Confirmed","Estimate"))))</x:f>
      </x:c>
    </x:row>
    <x:row r="166" ht="24" customHeight="1">
      <x:c r="A166" s="4"/>
      <x:c r="B166" s="4"/>
      <x:c r="C166" s="6"/>
      <x:c r="D166" s="6"/>
      <x:c r="E166" s="6"/>
      <x:c r="F166" s="14" t="str">
        <x:f>IF(A166="","",IF(COUNT(C166:D166)=0,"",IF(ISNUMBER(D166),D166,C166)))</x:f>
      </x:c>
      <x:c r="G166" s="14" t="str">
        <x:f>IF(OR(A166="",F166=""),"",F166-IF(ISNUMBER(E166),E166,0))</x:f>
      </x:c>
      <x:c r="H166" s="10" t="str">
        <x:f>IF(A166="","",IF(F166="","Amount unknown",IF(G166&lt;0,"Overpayment: check",IF(ISNUMBER(D166),"Confirmed","Estimate"))))</x:f>
      </x:c>
    </x:row>
    <x:row r="167" ht="24" customHeight="1">
      <x:c r="A167" s="4"/>
      <x:c r="B167" s="4"/>
      <x:c r="C167" s="6"/>
      <x:c r="D167" s="6"/>
      <x:c r="E167" s="6"/>
      <x:c r="F167" s="14" t="str">
        <x:f>IF(A167="","",IF(COUNT(C167:D167)=0,"",IF(ISNUMBER(D167),D167,C167)))</x:f>
      </x:c>
      <x:c r="G167" s="14" t="str">
        <x:f>IF(OR(A167="",F167=""),"",F167-IF(ISNUMBER(E167),E167,0))</x:f>
      </x:c>
      <x:c r="H167" s="10" t="str">
        <x:f>IF(A167="","",IF(F167="","Amount unknown",IF(G167&lt;0,"Overpayment: check",IF(ISNUMBER(D167),"Confirmed","Estimate"))))</x:f>
      </x:c>
    </x:row>
    <x:row r="168" ht="24" customHeight="1">
      <x:c r="A168" s="4"/>
      <x:c r="B168" s="4"/>
      <x:c r="C168" s="6"/>
      <x:c r="D168" s="6"/>
      <x:c r="E168" s="6"/>
      <x:c r="F168" s="14" t="str">
        <x:f>IF(A168="","",IF(COUNT(C168:D168)=0,"",IF(ISNUMBER(D168),D168,C168)))</x:f>
      </x:c>
      <x:c r="G168" s="14" t="str">
        <x:f>IF(OR(A168="",F168=""),"",F168-IF(ISNUMBER(E168),E168,0))</x:f>
      </x:c>
      <x:c r="H168" s="10" t="str">
        <x:f>IF(A168="","",IF(F168="","Amount unknown",IF(G168&lt;0,"Overpayment: check",IF(ISNUMBER(D168),"Confirmed","Estimate"))))</x:f>
      </x:c>
    </x:row>
    <x:row r="169" ht="24" customHeight="1">
      <x:c r="A169" s="4"/>
      <x:c r="B169" s="4"/>
      <x:c r="C169" s="6"/>
      <x:c r="D169" s="6"/>
      <x:c r="E169" s="6"/>
      <x:c r="F169" s="14" t="str">
        <x:f>IF(A169="","",IF(COUNT(C169:D169)=0,"",IF(ISNUMBER(D169),D169,C169)))</x:f>
      </x:c>
      <x:c r="G169" s="14" t="str">
        <x:f>IF(OR(A169="",F169=""),"",F169-IF(ISNUMBER(E169),E169,0))</x:f>
      </x:c>
      <x:c r="H169" s="10" t="str">
        <x:f>IF(A169="","",IF(F169="","Amount unknown",IF(G169&lt;0,"Overpayment: check",IF(ISNUMBER(D169),"Confirmed","Estimate"))))</x:f>
      </x:c>
    </x:row>
    <x:row r="170" ht="24" customHeight="1">
      <x:c r="A170" s="4"/>
      <x:c r="B170" s="4"/>
      <x:c r="C170" s="6"/>
      <x:c r="D170" s="6"/>
      <x:c r="E170" s="6"/>
      <x:c r="F170" s="14" t="str">
        <x:f>IF(A170="","",IF(COUNT(C170:D170)=0,"",IF(ISNUMBER(D170),D170,C170)))</x:f>
      </x:c>
      <x:c r="G170" s="14" t="str">
        <x:f>IF(OR(A170="",F170=""),"",F170-IF(ISNUMBER(E170),E170,0))</x:f>
      </x:c>
      <x:c r="H170" s="10" t="str">
        <x:f>IF(A170="","",IF(F170="","Amount unknown",IF(G170&lt;0,"Overpayment: check",IF(ISNUMBER(D170),"Confirmed","Estimate"))))</x:f>
      </x:c>
    </x:row>
    <x:row r="171" ht="24" customHeight="1">
      <x:c r="A171" s="4"/>
      <x:c r="B171" s="4"/>
      <x:c r="C171" s="6"/>
      <x:c r="D171" s="6"/>
      <x:c r="E171" s="6"/>
      <x:c r="F171" s="14" t="str">
        <x:f>IF(A171="","",IF(COUNT(C171:D171)=0,"",IF(ISNUMBER(D171),D171,C171)))</x:f>
      </x:c>
      <x:c r="G171" s="14" t="str">
        <x:f>IF(OR(A171="",F171=""),"",F171-IF(ISNUMBER(E171),E171,0))</x:f>
      </x:c>
      <x:c r="H171" s="10" t="str">
        <x:f>IF(A171="","",IF(F171="","Amount unknown",IF(G171&lt;0,"Overpayment: check",IF(ISNUMBER(D171),"Confirmed","Estimate"))))</x:f>
      </x:c>
    </x:row>
    <x:row r="172" ht="24" customHeight="1">
      <x:c r="A172" s="4"/>
      <x:c r="B172" s="4"/>
      <x:c r="C172" s="6"/>
      <x:c r="D172" s="6"/>
      <x:c r="E172" s="6"/>
      <x:c r="F172" s="14" t="str">
        <x:f>IF(A172="","",IF(COUNT(C172:D172)=0,"",IF(ISNUMBER(D172),D172,C172)))</x:f>
      </x:c>
      <x:c r="G172" s="14" t="str">
        <x:f>IF(OR(A172="",F172=""),"",F172-IF(ISNUMBER(E172),E172,0))</x:f>
      </x:c>
      <x:c r="H172" s="10" t="str">
        <x:f>IF(A172="","",IF(F172="","Amount unknown",IF(G172&lt;0,"Overpayment: check",IF(ISNUMBER(D172),"Confirmed","Estimate"))))</x:f>
      </x:c>
    </x:row>
    <x:row r="173" ht="24" customHeight="1">
      <x:c r="A173" s="4"/>
      <x:c r="B173" s="4"/>
      <x:c r="C173" s="6"/>
      <x:c r="D173" s="6"/>
      <x:c r="E173" s="6"/>
      <x:c r="F173" s="14" t="str">
        <x:f>IF(A173="","",IF(COUNT(C173:D173)=0,"",IF(ISNUMBER(D173),D173,C173)))</x:f>
      </x:c>
      <x:c r="G173" s="14" t="str">
        <x:f>IF(OR(A173="",F173=""),"",F173-IF(ISNUMBER(E173),E173,0))</x:f>
      </x:c>
      <x:c r="H173" s="10" t="str">
        <x:f>IF(A173="","",IF(F173="","Amount unknown",IF(G173&lt;0,"Overpayment: check",IF(ISNUMBER(D173),"Confirmed","Estimate"))))</x:f>
      </x:c>
    </x:row>
    <x:row r="174" ht="24" customHeight="1">
      <x:c r="A174" s="4"/>
      <x:c r="B174" s="4"/>
      <x:c r="C174" s="6"/>
      <x:c r="D174" s="6"/>
      <x:c r="E174" s="6"/>
      <x:c r="F174" s="14" t="str">
        <x:f>IF(A174="","",IF(COUNT(C174:D174)=0,"",IF(ISNUMBER(D174),D174,C174)))</x:f>
      </x:c>
      <x:c r="G174" s="14" t="str">
        <x:f>IF(OR(A174="",F174=""),"",F174-IF(ISNUMBER(E174),E174,0))</x:f>
      </x:c>
      <x:c r="H174" s="10" t="str">
        <x:f>IF(A174="","",IF(F174="","Amount unknown",IF(G174&lt;0,"Overpayment: check",IF(ISNUMBER(D174),"Confirmed","Estimate"))))</x:f>
      </x:c>
    </x:row>
    <x:row r="175" ht="24" customHeight="1">
      <x:c r="A175" s="4"/>
      <x:c r="B175" s="4"/>
      <x:c r="C175" s="6"/>
      <x:c r="D175" s="6"/>
      <x:c r="E175" s="6"/>
      <x:c r="F175" s="14" t="str">
        <x:f>IF(A175="","",IF(COUNT(C175:D175)=0,"",IF(ISNUMBER(D175),D175,C175)))</x:f>
      </x:c>
      <x:c r="G175" s="14" t="str">
        <x:f>IF(OR(A175="",F175=""),"",F175-IF(ISNUMBER(E175),E175,0))</x:f>
      </x:c>
      <x:c r="H175" s="10" t="str">
        <x:f>IF(A175="","",IF(F175="","Amount unknown",IF(G175&lt;0,"Overpayment: check",IF(ISNUMBER(D175),"Confirmed","Estimate"))))</x:f>
      </x:c>
    </x:row>
    <x:row r="176" ht="24" customHeight="1">
      <x:c r="A176" s="4"/>
      <x:c r="B176" s="4"/>
      <x:c r="C176" s="6"/>
      <x:c r="D176" s="6"/>
      <x:c r="E176" s="6"/>
      <x:c r="F176" s="14" t="str">
        <x:f>IF(A176="","",IF(COUNT(C176:D176)=0,"",IF(ISNUMBER(D176),D176,C176)))</x:f>
      </x:c>
      <x:c r="G176" s="14" t="str">
        <x:f>IF(OR(A176="",F176=""),"",F176-IF(ISNUMBER(E176),E176,0))</x:f>
      </x:c>
      <x:c r="H176" s="10" t="str">
        <x:f>IF(A176="","",IF(F176="","Amount unknown",IF(G176&lt;0,"Overpayment: check",IF(ISNUMBER(D176),"Confirmed","Estimate"))))</x:f>
      </x:c>
    </x:row>
    <x:row r="177" ht="24" customHeight="1">
      <x:c r="A177" s="4"/>
      <x:c r="B177" s="4"/>
      <x:c r="C177" s="6"/>
      <x:c r="D177" s="6"/>
      <x:c r="E177" s="6"/>
      <x:c r="F177" s="14" t="str">
        <x:f>IF(A177="","",IF(COUNT(C177:D177)=0,"",IF(ISNUMBER(D177),D177,C177)))</x:f>
      </x:c>
      <x:c r="G177" s="14" t="str">
        <x:f>IF(OR(A177="",F177=""),"",F177-IF(ISNUMBER(E177),E177,0))</x:f>
      </x:c>
      <x:c r="H177" s="10" t="str">
        <x:f>IF(A177="","",IF(F177="","Amount unknown",IF(G177&lt;0,"Overpayment: check",IF(ISNUMBER(D177),"Confirmed","Estimate"))))</x:f>
      </x:c>
    </x:row>
    <x:row r="178" ht="24" customHeight="1">
      <x:c r="A178" s="4"/>
      <x:c r="B178" s="4"/>
      <x:c r="C178" s="6"/>
      <x:c r="D178" s="6"/>
      <x:c r="E178" s="6"/>
      <x:c r="F178" s="14" t="str">
        <x:f>IF(A178="","",IF(COUNT(C178:D178)=0,"",IF(ISNUMBER(D178),D178,C178)))</x:f>
      </x:c>
      <x:c r="G178" s="14" t="str">
        <x:f>IF(OR(A178="",F178=""),"",F178-IF(ISNUMBER(E178),E178,0))</x:f>
      </x:c>
      <x:c r="H178" s="10" t="str">
        <x:f>IF(A178="","",IF(F178="","Amount unknown",IF(G178&lt;0,"Overpayment: check",IF(ISNUMBER(D178),"Confirmed","Estimate"))))</x:f>
      </x:c>
    </x:row>
    <x:row r="179" ht="24" customHeight="1">
      <x:c r="A179" s="4"/>
      <x:c r="B179" s="4"/>
      <x:c r="C179" s="6"/>
      <x:c r="D179" s="6"/>
      <x:c r="E179" s="6"/>
      <x:c r="F179" s="14" t="str">
        <x:f>IF(A179="","",IF(COUNT(C179:D179)=0,"",IF(ISNUMBER(D179),D179,C179)))</x:f>
      </x:c>
      <x:c r="G179" s="14" t="str">
        <x:f>IF(OR(A179="",F179=""),"",F179-IF(ISNUMBER(E179),E179,0))</x:f>
      </x:c>
      <x:c r="H179" s="10" t="str">
        <x:f>IF(A179="","",IF(F179="","Amount unknown",IF(G179&lt;0,"Overpayment: check",IF(ISNUMBER(D179),"Confirmed","Estimate"))))</x:f>
      </x:c>
    </x:row>
    <x:row r="180" ht="24" customHeight="1">
      <x:c r="A180" s="4"/>
      <x:c r="B180" s="4"/>
      <x:c r="C180" s="6"/>
      <x:c r="D180" s="6"/>
      <x:c r="E180" s="6"/>
      <x:c r="F180" s="14" t="str">
        <x:f>IF(A180="","",IF(COUNT(C180:D180)=0,"",IF(ISNUMBER(D180),D180,C180)))</x:f>
      </x:c>
      <x:c r="G180" s="14" t="str">
        <x:f>IF(OR(A180="",F180=""),"",F180-IF(ISNUMBER(E180),E180,0))</x:f>
      </x:c>
      <x:c r="H180" s="10" t="str">
        <x:f>IF(A180="","",IF(F180="","Amount unknown",IF(G180&lt;0,"Overpayment: check",IF(ISNUMBER(D180),"Confirmed","Estimate"))))</x:f>
      </x:c>
    </x:row>
    <x:row r="181" ht="24" customHeight="1">
      <x:c r="A181" s="4"/>
      <x:c r="B181" s="4"/>
      <x:c r="C181" s="6"/>
      <x:c r="D181" s="6"/>
      <x:c r="E181" s="6"/>
      <x:c r="F181" s="14" t="str">
        <x:f>IF(A181="","",IF(COUNT(C181:D181)=0,"",IF(ISNUMBER(D181),D181,C181)))</x:f>
      </x:c>
      <x:c r="G181" s="14" t="str">
        <x:f>IF(OR(A181="",F181=""),"",F181-IF(ISNUMBER(E181),E181,0))</x:f>
      </x:c>
      <x:c r="H181" s="10" t="str">
        <x:f>IF(A181="","",IF(F181="","Amount unknown",IF(G181&lt;0,"Overpayment: check",IF(ISNUMBER(D181),"Confirmed","Estimate"))))</x:f>
      </x:c>
    </x:row>
    <x:row r="182" ht="24" customHeight="1">
      <x:c r="A182" s="4"/>
      <x:c r="B182" s="4"/>
      <x:c r="C182" s="6"/>
      <x:c r="D182" s="6"/>
      <x:c r="E182" s="6"/>
      <x:c r="F182" s="14" t="str">
        <x:f>IF(A182="","",IF(COUNT(C182:D182)=0,"",IF(ISNUMBER(D182),D182,C182)))</x:f>
      </x:c>
      <x:c r="G182" s="14" t="str">
        <x:f>IF(OR(A182="",F182=""),"",F182-IF(ISNUMBER(E182),E182,0))</x:f>
      </x:c>
      <x:c r="H182" s="10" t="str">
        <x:f>IF(A182="","",IF(F182="","Amount unknown",IF(G182&lt;0,"Overpayment: check",IF(ISNUMBER(D182),"Confirmed","Estimate"))))</x:f>
      </x:c>
    </x:row>
    <x:row r="183" ht="24" customHeight="1">
      <x:c r="A183" s="4"/>
      <x:c r="B183" s="4"/>
      <x:c r="C183" s="6"/>
      <x:c r="D183" s="6"/>
      <x:c r="E183" s="6"/>
      <x:c r="F183" s="14" t="str">
        <x:f>IF(A183="","",IF(COUNT(C183:D183)=0,"",IF(ISNUMBER(D183),D183,C183)))</x:f>
      </x:c>
      <x:c r="G183" s="14" t="str">
        <x:f>IF(OR(A183="",F183=""),"",F183-IF(ISNUMBER(E183),E183,0))</x:f>
      </x:c>
      <x:c r="H183" s="10" t="str">
        <x:f>IF(A183="","",IF(F183="","Amount unknown",IF(G183&lt;0,"Overpayment: check",IF(ISNUMBER(D183),"Confirmed","Estimate"))))</x:f>
      </x:c>
    </x:row>
    <x:row r="184" ht="24" customHeight="1">
      <x:c r="A184" s="4"/>
      <x:c r="B184" s="4"/>
      <x:c r="C184" s="6"/>
      <x:c r="D184" s="6"/>
      <x:c r="E184" s="6"/>
      <x:c r="F184" s="14" t="str">
        <x:f>IF(A184="","",IF(COUNT(C184:D184)=0,"",IF(ISNUMBER(D184),D184,C184)))</x:f>
      </x:c>
      <x:c r="G184" s="14" t="str">
        <x:f>IF(OR(A184="",F184=""),"",F184-IF(ISNUMBER(E184),E184,0))</x:f>
      </x:c>
      <x:c r="H184" s="10" t="str">
        <x:f>IF(A184="","",IF(F184="","Amount unknown",IF(G184&lt;0,"Overpayment: check",IF(ISNUMBER(D184),"Confirmed","Estimate"))))</x:f>
      </x:c>
    </x:row>
    <x:row r="185" ht="24" customHeight="1">
      <x:c r="A185" s="4"/>
      <x:c r="B185" s="4"/>
      <x:c r="C185" s="6"/>
      <x:c r="D185" s="6"/>
      <x:c r="E185" s="6"/>
      <x:c r="F185" s="14" t="str">
        <x:f>IF(A185="","",IF(COUNT(C185:D185)=0,"",IF(ISNUMBER(D185),D185,C185)))</x:f>
      </x:c>
      <x:c r="G185" s="14" t="str">
        <x:f>IF(OR(A185="",F185=""),"",F185-IF(ISNUMBER(E185),E185,0))</x:f>
      </x:c>
      <x:c r="H185" s="10" t="str">
        <x:f>IF(A185="","",IF(F185="","Amount unknown",IF(G185&lt;0,"Overpayment: check",IF(ISNUMBER(D185),"Confirmed","Estimate"))))</x:f>
      </x:c>
    </x:row>
    <x:row r="186" ht="24" customHeight="1">
      <x:c r="A186" s="4"/>
      <x:c r="B186" s="4"/>
      <x:c r="C186" s="6"/>
      <x:c r="D186" s="6"/>
      <x:c r="E186" s="6"/>
      <x:c r="F186" s="14" t="str">
        <x:f>IF(A186="","",IF(COUNT(C186:D186)=0,"",IF(ISNUMBER(D186),D186,C186)))</x:f>
      </x:c>
      <x:c r="G186" s="14" t="str">
        <x:f>IF(OR(A186="",F186=""),"",F186-IF(ISNUMBER(E186),E186,0))</x:f>
      </x:c>
      <x:c r="H186" s="10" t="str">
        <x:f>IF(A186="","",IF(F186="","Amount unknown",IF(G186&lt;0,"Overpayment: check",IF(ISNUMBER(D186),"Confirmed","Estimate"))))</x:f>
      </x:c>
    </x:row>
    <x:row r="187" ht="24" customHeight="1">
      <x:c r="A187" s="4"/>
      <x:c r="B187" s="4"/>
      <x:c r="C187" s="6"/>
      <x:c r="D187" s="6"/>
      <x:c r="E187" s="6"/>
      <x:c r="F187" s="14" t="str">
        <x:f>IF(A187="","",IF(COUNT(C187:D187)=0,"",IF(ISNUMBER(D187),D187,C187)))</x:f>
      </x:c>
      <x:c r="G187" s="14" t="str">
        <x:f>IF(OR(A187="",F187=""),"",F187-IF(ISNUMBER(E187),E187,0))</x:f>
      </x:c>
      <x:c r="H187" s="10" t="str">
        <x:f>IF(A187="","",IF(F187="","Amount unknown",IF(G187&lt;0,"Overpayment: check",IF(ISNUMBER(D187),"Confirmed","Estimate"))))</x:f>
      </x:c>
    </x:row>
    <x:row r="188" ht="24" customHeight="1">
      <x:c r="A188" s="4"/>
      <x:c r="B188" s="4"/>
      <x:c r="C188" s="6"/>
      <x:c r="D188" s="6"/>
      <x:c r="E188" s="6"/>
      <x:c r="F188" s="14" t="str">
        <x:f>IF(A188="","",IF(COUNT(C188:D188)=0,"",IF(ISNUMBER(D188),D188,C188)))</x:f>
      </x:c>
      <x:c r="G188" s="14" t="str">
        <x:f>IF(OR(A188="",F188=""),"",F188-IF(ISNUMBER(E188),E188,0))</x:f>
      </x:c>
      <x:c r="H188" s="10" t="str">
        <x:f>IF(A188="","",IF(F188="","Amount unknown",IF(G188&lt;0,"Overpayment: check",IF(ISNUMBER(D188),"Confirmed","Estimate"))))</x:f>
      </x:c>
    </x:row>
    <x:row r="189" ht="24" customHeight="1">
      <x:c r="A189" s="4"/>
      <x:c r="B189" s="4"/>
      <x:c r="C189" s="6"/>
      <x:c r="D189" s="6"/>
      <x:c r="E189" s="6"/>
      <x:c r="F189" s="14" t="str">
        <x:f>IF(A189="","",IF(COUNT(C189:D189)=0,"",IF(ISNUMBER(D189),D189,C189)))</x:f>
      </x:c>
      <x:c r="G189" s="14" t="str">
        <x:f>IF(OR(A189="",F189=""),"",F189-IF(ISNUMBER(E189),E189,0))</x:f>
      </x:c>
      <x:c r="H189" s="10" t="str">
        <x:f>IF(A189="","",IF(F189="","Amount unknown",IF(G189&lt;0,"Overpayment: check",IF(ISNUMBER(D189),"Confirmed","Estimate"))))</x:f>
      </x:c>
    </x:row>
    <x:row r="190" ht="24" customHeight="1">
      <x:c r="A190" s="4"/>
      <x:c r="B190" s="4"/>
      <x:c r="C190" s="6"/>
      <x:c r="D190" s="6"/>
      <x:c r="E190" s="6"/>
      <x:c r="F190" s="14" t="str">
        <x:f>IF(A190="","",IF(COUNT(C190:D190)=0,"",IF(ISNUMBER(D190),D190,C190)))</x:f>
      </x:c>
      <x:c r="G190" s="14" t="str">
        <x:f>IF(OR(A190="",F190=""),"",F190-IF(ISNUMBER(E190),E190,0))</x:f>
      </x:c>
      <x:c r="H190" s="10" t="str">
        <x:f>IF(A190="","",IF(F190="","Amount unknown",IF(G190&lt;0,"Overpayment: check",IF(ISNUMBER(D190),"Confirmed","Estimate"))))</x:f>
      </x:c>
    </x:row>
    <x:row r="191" ht="24" customHeight="1">
      <x:c r="A191" s="4"/>
      <x:c r="B191" s="4"/>
      <x:c r="C191" s="6"/>
      <x:c r="D191" s="6"/>
      <x:c r="E191" s="6"/>
      <x:c r="F191" s="14" t="str">
        <x:f>IF(A191="","",IF(COUNT(C191:D191)=0,"",IF(ISNUMBER(D191),D191,C191)))</x:f>
      </x:c>
      <x:c r="G191" s="14" t="str">
        <x:f>IF(OR(A191="",F191=""),"",F191-IF(ISNUMBER(E191),E191,0))</x:f>
      </x:c>
      <x:c r="H191" s="10" t="str">
        <x:f>IF(A191="","",IF(F191="","Amount unknown",IF(G191&lt;0,"Overpayment: check",IF(ISNUMBER(D191),"Confirmed","Estimate"))))</x:f>
      </x:c>
    </x:row>
    <x:row r="192" ht="24" customHeight="1">
      <x:c r="A192" s="4"/>
      <x:c r="B192" s="4"/>
      <x:c r="C192" s="6"/>
      <x:c r="D192" s="6"/>
      <x:c r="E192" s="6"/>
      <x:c r="F192" s="14" t="str">
        <x:f>IF(A192="","",IF(COUNT(C192:D192)=0,"",IF(ISNUMBER(D192),D192,C192)))</x:f>
      </x:c>
      <x:c r="G192" s="14" t="str">
        <x:f>IF(OR(A192="",F192=""),"",F192-IF(ISNUMBER(E192),E192,0))</x:f>
      </x:c>
      <x:c r="H192" s="10" t="str">
        <x:f>IF(A192="","",IF(F192="","Amount unknown",IF(G192&lt;0,"Overpayment: check",IF(ISNUMBER(D192),"Confirmed","Estimate"))))</x:f>
      </x:c>
    </x:row>
    <x:row r="193" ht="24" customHeight="1">
      <x:c r="A193" s="4"/>
      <x:c r="B193" s="4"/>
      <x:c r="C193" s="6"/>
      <x:c r="D193" s="6"/>
      <x:c r="E193" s="6"/>
      <x:c r="F193" s="14" t="str">
        <x:f>IF(A193="","",IF(COUNT(C193:D193)=0,"",IF(ISNUMBER(D193),D193,C193)))</x:f>
      </x:c>
      <x:c r="G193" s="14" t="str">
        <x:f>IF(OR(A193="",F193=""),"",F193-IF(ISNUMBER(E193),E193,0))</x:f>
      </x:c>
      <x:c r="H193" s="10" t="str">
        <x:f>IF(A193="","",IF(F193="","Amount unknown",IF(G193&lt;0,"Overpayment: check",IF(ISNUMBER(D193),"Confirmed","Estimate"))))</x:f>
      </x:c>
    </x:row>
    <x:row r="194" ht="24" customHeight="1">
      <x:c r="A194" s="4"/>
      <x:c r="B194" s="4"/>
      <x:c r="C194" s="6"/>
      <x:c r="D194" s="6"/>
      <x:c r="E194" s="6"/>
      <x:c r="F194" s="14" t="str">
        <x:f>IF(A194="","",IF(COUNT(C194:D194)=0,"",IF(ISNUMBER(D194),D194,C194)))</x:f>
      </x:c>
      <x:c r="G194" s="14" t="str">
        <x:f>IF(OR(A194="",F194=""),"",F194-IF(ISNUMBER(E194),E194,0))</x:f>
      </x:c>
      <x:c r="H194" s="10" t="str">
        <x:f>IF(A194="","",IF(F194="","Amount unknown",IF(G194&lt;0,"Overpayment: check",IF(ISNUMBER(D194),"Confirmed","Estimate"))))</x:f>
      </x:c>
    </x:row>
    <x:row r="195" ht="24" customHeight="1">
      <x:c r="A195" s="4"/>
      <x:c r="B195" s="4"/>
      <x:c r="C195" s="6"/>
      <x:c r="D195" s="6"/>
      <x:c r="E195" s="6"/>
      <x:c r="F195" s="14" t="str">
        <x:f>IF(A195="","",IF(COUNT(C195:D195)=0,"",IF(ISNUMBER(D195),D195,C195)))</x:f>
      </x:c>
      <x:c r="G195" s="14" t="str">
        <x:f>IF(OR(A195="",F195=""),"",F195-IF(ISNUMBER(E195),E195,0))</x:f>
      </x:c>
      <x:c r="H195" s="10" t="str">
        <x:f>IF(A195="","",IF(F195="","Amount unknown",IF(G195&lt;0,"Overpayment: check",IF(ISNUMBER(D195),"Confirmed","Estimate"))))</x:f>
      </x:c>
    </x:row>
    <x:row r="196" ht="24" customHeight="1">
      <x:c r="A196" s="4"/>
      <x:c r="B196" s="4"/>
      <x:c r="C196" s="6"/>
      <x:c r="D196" s="6"/>
      <x:c r="E196" s="6"/>
      <x:c r="F196" s="14" t="str">
        <x:f>IF(A196="","",IF(COUNT(C196:D196)=0,"",IF(ISNUMBER(D196),D196,C196)))</x:f>
      </x:c>
      <x:c r="G196" s="14" t="str">
        <x:f>IF(OR(A196="",F196=""),"",F196-IF(ISNUMBER(E196),E196,0))</x:f>
      </x:c>
      <x:c r="H196" s="10" t="str">
        <x:f>IF(A196="","",IF(F196="","Amount unknown",IF(G196&lt;0,"Overpayment: check",IF(ISNUMBER(D196),"Confirmed","Estimate"))))</x:f>
      </x:c>
    </x:row>
    <x:row r="197" ht="24" customHeight="1">
      <x:c r="A197" s="4"/>
      <x:c r="B197" s="4"/>
      <x:c r="C197" s="6"/>
      <x:c r="D197" s="6"/>
      <x:c r="E197" s="6"/>
      <x:c r="F197" s="14" t="str">
        <x:f>IF(A197="","",IF(COUNT(C197:D197)=0,"",IF(ISNUMBER(D197),D197,C197)))</x:f>
      </x:c>
      <x:c r="G197" s="14" t="str">
        <x:f>IF(OR(A197="",F197=""),"",F197-IF(ISNUMBER(E197),E197,0))</x:f>
      </x:c>
      <x:c r="H197" s="10" t="str">
        <x:f>IF(A197="","",IF(F197="","Amount unknown",IF(G197&lt;0,"Overpayment: check",IF(ISNUMBER(D197),"Confirmed","Estimate"))))</x:f>
      </x:c>
    </x:row>
    <x:row r="198" ht="24" customHeight="1">
      <x:c r="A198" s="4"/>
      <x:c r="B198" s="4"/>
      <x:c r="C198" s="6"/>
      <x:c r="D198" s="6"/>
      <x:c r="E198" s="6"/>
      <x:c r="F198" s="14" t="str">
        <x:f>IF(A198="","",IF(COUNT(C198:D198)=0,"",IF(ISNUMBER(D198),D198,C198)))</x:f>
      </x:c>
      <x:c r="G198" s="14" t="str">
        <x:f>IF(OR(A198="",F198=""),"",F198-IF(ISNUMBER(E198),E198,0))</x:f>
      </x:c>
      <x:c r="H198" s="10" t="str">
        <x:f>IF(A198="","",IF(F198="","Amount unknown",IF(G198&lt;0,"Overpayment: check",IF(ISNUMBER(D198),"Confirmed","Estimate"))))</x:f>
      </x:c>
    </x:row>
    <x:row r="199" ht="24" customHeight="1">
      <x:c r="A199" s="4"/>
      <x:c r="B199" s="4"/>
      <x:c r="C199" s="6"/>
      <x:c r="D199" s="6"/>
      <x:c r="E199" s="6"/>
      <x:c r="F199" s="14" t="str">
        <x:f>IF(A199="","",IF(COUNT(C199:D199)=0,"",IF(ISNUMBER(D199),D199,C199)))</x:f>
      </x:c>
      <x:c r="G199" s="14" t="str">
        <x:f>IF(OR(A199="",F199=""),"",F199-IF(ISNUMBER(E199),E199,0))</x:f>
      </x:c>
      <x:c r="H199" s="10" t="str">
        <x:f>IF(A199="","",IF(F199="","Amount unknown",IF(G199&lt;0,"Overpayment: check",IF(ISNUMBER(D199),"Confirmed","Estimate"))))</x:f>
      </x:c>
    </x:row>
    <x:row r="200" ht="24" customHeight="1">
      <x:c r="A200" s="4"/>
      <x:c r="B200" s="4"/>
      <x:c r="C200" s="6"/>
      <x:c r="D200" s="6"/>
      <x:c r="E200" s="6"/>
      <x:c r="F200" s="14" t="str">
        <x:f>IF(A200="","",IF(COUNT(C200:D200)=0,"",IF(ISNUMBER(D200),D200,C200)))</x:f>
      </x:c>
      <x:c r="G200" s="14" t="str">
        <x:f>IF(OR(A200="",F200=""),"",F200-IF(ISNUMBER(E200),E200,0))</x:f>
      </x:c>
      <x:c r="H200" s="10" t="str">
        <x:f>IF(A200="","",IF(F200="","Amount unknown",IF(G200&lt;0,"Overpayment: check",IF(ISNUMBER(D200),"Confirmed","Estimate"))))</x:f>
      </x:c>
    </x:row>
    <x:row r="201" ht="24" customHeight="1">
      <x:c r="A201" s="4"/>
      <x:c r="B201" s="4"/>
      <x:c r="C201" s="6"/>
      <x:c r="D201" s="6"/>
      <x:c r="E201" s="6"/>
      <x:c r="F201" s="14" t="str">
        <x:f>IF(A201="","",IF(COUNT(C201:D201)=0,"",IF(ISNUMBER(D201),D201,C201)))</x:f>
      </x:c>
      <x:c r="G201" s="14" t="str">
        <x:f>IF(OR(A201="",F201=""),"",F201-IF(ISNUMBER(E201),E201,0))</x:f>
      </x:c>
      <x:c r="H201" s="10" t="str">
        <x:f>IF(A201="","",IF(F201="","Amount unknown",IF(G201&lt;0,"Overpayment: check",IF(ISNUMBER(D201),"Confirmed","Estimate"))))</x:f>
      </x:c>
    </x:row>
    <x:row r="202" ht="24" customHeight="1">
      <x:c r="A202" s="4"/>
      <x:c r="B202" s="4"/>
      <x:c r="C202" s="6"/>
      <x:c r="D202" s="6"/>
      <x:c r="E202" s="6"/>
      <x:c r="F202" s="14" t="str">
        <x:f>IF(A202="","",IF(COUNT(C202:D202)=0,"",IF(ISNUMBER(D202),D202,C202)))</x:f>
      </x:c>
      <x:c r="G202" s="14" t="str">
        <x:f>IF(OR(A202="",F202=""),"",F202-IF(ISNUMBER(E202),E202,0))</x:f>
      </x:c>
      <x:c r="H202" s="10" t="str">
        <x:f>IF(A202="","",IF(F202="","Amount unknown",IF(G202&lt;0,"Overpayment: check",IF(ISNUMBER(D202),"Confirmed","Estimate"))))</x:f>
      </x:c>
    </x:row>
    <x:row r="203" ht="24" customHeight="1">
      <x:c r="A203" s="4"/>
      <x:c r="B203" s="4"/>
      <x:c r="C203" s="6"/>
      <x:c r="D203" s="6"/>
      <x:c r="E203" s="6"/>
      <x:c r="F203" s="14" t="str">
        <x:f>IF(A203="","",IF(COUNT(C203:D203)=0,"",IF(ISNUMBER(D203),D203,C203)))</x:f>
      </x:c>
      <x:c r="G203" s="14" t="str">
        <x:f>IF(OR(A203="",F203=""),"",F203-IF(ISNUMBER(E203),E203,0))</x:f>
      </x:c>
      <x:c r="H203" s="10" t="str">
        <x:f>IF(A203="","",IF(F203="","Amount unknown",IF(G203&lt;0,"Overpayment: check",IF(ISNUMBER(D203),"Confirmed","Estimate"))))</x:f>
      </x:c>
    </x:row>
    <x:row r="204" ht="24" customHeight="1">
      <x:c r="A204" s="4"/>
      <x:c r="B204" s="4"/>
      <x:c r="C204" s="6"/>
      <x:c r="D204" s="6"/>
      <x:c r="E204" s="6"/>
      <x:c r="F204" s="14" t="str">
        <x:f>IF(A204="","",IF(COUNT(C204:D204)=0,"",IF(ISNUMBER(D204),D204,C204)))</x:f>
      </x:c>
      <x:c r="G204" s="14" t="str">
        <x:f>IF(OR(A204="",F204=""),"",F204-IF(ISNUMBER(E204),E204,0))</x:f>
      </x:c>
      <x:c r="H204" s="10" t="str">
        <x:f>IF(A204="","",IF(F204="","Amount unknown",IF(G204&lt;0,"Overpayment: check",IF(ISNUMBER(D204),"Confirmed","Estimate"))))</x:f>
      </x:c>
    </x:row>
    <x:row r="205" ht="24" customHeight="1">
      <x:c r="A205" s="4"/>
      <x:c r="B205" s="4"/>
      <x:c r="C205" s="6"/>
      <x:c r="D205" s="6"/>
      <x:c r="E205" s="6"/>
      <x:c r="F205" s="14" t="str">
        <x:f>IF(A205="","",IF(COUNT(C205:D205)=0,"",IF(ISNUMBER(D205),D205,C205)))</x:f>
      </x:c>
      <x:c r="G205" s="14" t="str">
        <x:f>IF(OR(A205="",F205=""),"",F205-IF(ISNUMBER(E205),E205,0))</x:f>
      </x:c>
      <x:c r="H205" s="10" t="str">
        <x:f>IF(A205="","",IF(F205="","Amount unknown",IF(G205&lt;0,"Overpayment: check",IF(ISNUMBER(D205),"Confirmed","Estimate"))))</x:f>
      </x:c>
    </x:row>
  </x:sheetData>
  <x:pageMargins left="0.7" right="0.7" top="0.75" bottom="0.75" header="0.3" footer="0.3"/>
  <x:tableParts count="1">
    <x:tablePart xmlns:r="http://schemas.openxmlformats.org/officeDocument/2006/relationships" r:id="Ref0cd1ba60d74f62"/>
  </x:tableParts>
</x:worksheet>
</file>

<file path=xl/worksheets/sheet6.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6" hidden="0" customWidth="1"/>
    <x:col min="2" max="2" width="19" hidden="0" customWidth="1"/>
    <x:col min="3" max="3" width="19" hidden="0" customWidth="1"/>
    <x:col min="4" max="4" width="35" hidden="0" customWidth="1"/>
    <x:col min="5" max="5" width="17" hidden="0" customWidth="1"/>
    <x:col min="6" max="6" width="12" hidden="0" customWidth="1"/>
    <x:col min="7" max="7" width="21" hidden="0" customWidth="1"/>
    <x:col min="8" max="8" width="20" hidden="0" customWidth="1"/>
    <x:col min="9" max="9" width="17" hidden="0" customWidth="1"/>
    <x:col min="10" max="10" width="17" hidden="0" customWidth="1"/>
    <x:col min="11" max="11" width="18" hidden="0" customWidth="1"/>
    <x:col min="12" max="12" width="18" hidden="0" customWidth="1"/>
    <x:col min="13" max="13" width="18" hidden="0" customWidth="1"/>
    <x:col min="14" max="14" width="18" hidden="0" customWidth="1"/>
    <x:col min="15" max="15" width="20" hidden="0" customWidth="1"/>
    <x:col min="16" max="16" width="22" hidden="0" customWidth="1"/>
    <x:col min="17" max="17" width="18" hidden="0" customWidth="1"/>
    <x:col min="18" max="18" width="19" hidden="0" customWidth="1"/>
    <x:col min="19" max="19" width="21" hidden="0" customWidth="1"/>
    <x:col min="20" max="20" width="19" hidden="0" customWidth="1"/>
    <x:col min="21" max="21" width="20" hidden="0" customWidth="1"/>
    <x:col min="22" max="22" width="19" hidden="0" customWidth="1"/>
    <x:col min="23" max="23" width="20" hidden="0" customWidth="1"/>
    <x:col min="24" max="24" width="22" hidden="0" customWidth="1"/>
    <x:col min="25" max="25" width="20" hidden="0" customWidth="1"/>
    <x:col min="26" max="26" width="60" hidden="0" customWidth="1"/>
    <x:col min="27" max="27" width="18" hidden="0" customWidth="1"/>
  </x:cols>
  <x:sheetData>
    <x:row r="1" ht="42" customHeight="1">
      <x:c r="A1" s="9" t="str">
        <x:v>Supplier</x:v>
      </x:c>
      <x:c r="B1" s="9" t="str">
        <x:v>Comparable GBP</x:v>
      </x:c>
      <x:c r="C1" s="9" t="str">
        <x:v>Balance GBP</x:v>
      </x:c>
      <x:c r="D1" s="9" t="str">
        <x:v>Information check</x:v>
      </x:c>
      <x:c r="E1" s="9" t="str">
        <x:v>Basis</x:v>
      </x:c>
      <x:c r="F1" s="9" t="str">
        <x:v>Team size</x:v>
      </x:c>
      <x:c r="G1" s="9" t="str">
        <x:v>Whole team GBP/h</x:v>
      </x:c>
      <x:c r="H1" s="9" t="str">
        <x:v>Fixed total GBP</x:v>
      </x:c>
      <x:c r="I1" s="9" t="str">
        <x:v>Minimum hours</x:v>
      </x:c>
      <x:c r="J1" s="9" t="str">
        <x:v>Expected hours</x:v>
      </x:c>
      <x:c r="K1" s="9" t="str">
        <x:v>Increment hours</x:v>
      </x:c>
      <x:c r="L1" s="9" t="str">
        <x:v>VAT inclusive</x:v>
      </x:c>
      <x:c r="M1" s="9" t="str">
        <x:v>Deposit GBP</x:v>
      </x:c>
      <x:c r="N1" s="9" t="str">
        <x:v>Parking GBP</x:v>
      </x:c>
      <x:c r="O1" s="9" t="str">
        <x:v>Parking included</x:v>
      </x:c>
      <x:c r="P1" s="9" t="str">
        <x:v>Road charges GBP</x:v>
      </x:c>
      <x:c r="Q1" s="9" t="str">
        <x:v>Road included</x:v>
      </x:c>
      <x:c r="R1" s="9" t="str">
        <x:v>Disposal GBP</x:v>
      </x:c>
      <x:c r="S1" s="9" t="str">
        <x:v>Disposal included</x:v>
      </x:c>
      <x:c r="T1" s="9" t="str">
        <x:v>Mileage GBP</x:v>
      </x:c>
      <x:c r="U1" s="9" t="str">
        <x:v>Mileage included</x:v>
      </x:c>
      <x:c r="V1" s="9" t="str">
        <x:v>Waiting GBP</x:v>
      </x:c>
      <x:c r="W1" s="9" t="str">
        <x:v>Waiting included</x:v>
      </x:c>
      <x:c r="X1" s="9" t="str">
        <x:v>Other extras GBP</x:v>
      </x:c>
      <x:c r="Y1" s="9" t="str">
        <x:v>Other included</x:v>
      </x:c>
      <x:c r="Z1" s="9" t="str">
        <x:v>Notes and rule</x:v>
      </x:c>
      <x:c r="AA1" s="9" t="str">
        <x:v>Billable hours</x:v>
      </x:c>
    </x:row>
    <x:row r="2" ht="24" customHeight="1">
      <x:c r="A2" s="4"/>
      <x:c r="B2" s="14" t="str">
        <x:f>IF(OR(A2="",D2&lt;&gt;"Complete"),"",IF(E2="Fixed",H2,G2*AA2)+IF(O2="No",N2,0)+IF(Q2="No",P2,0)+IF(S2="No",R2,0)+IF(U2="No",T2,0)+IF(W2="No",V2,0)+IF(Y2="No",X2,0))</x:f>
      </x:c>
      <x:c r="C2" s="14" t="str">
        <x:f>IF(B2="","",B2-IF(ISNUMBER(M2),M2,0))</x:f>
      </x:c>
      <x:c r="D2" s="10" t="str">
        <x:f>IF(A2="","",IF(L2&lt;&gt;"Yes","Obtain VAT inclusive figure",IF(OR(E2="",COUNT(N2,P2,R2,T2,V2,X2)&lt;6,COUNTIF(O2:Y2,"Unknown")&gt;0,OR(O2="",Q2="",S2="",U2="",W2="",Y2="")),"Complete basis and extras",IF(E2="Fixed",IF(ISNUMBER(H2),"Complete","Add fixed total"),IF(OR(COUNT(G2,I2:K2)&lt;4,G2&lt;0,I2&lt;0,J2&lt;0,K2&lt;=0),"Complete hourly assumptions","Complete")))))</x:f>
      </x:c>
      <x:c r="E2" s="4"/>
      <x:c r="F2" s="4"/>
      <x:c r="G2" s="6"/>
      <x:c r="H2" s="6"/>
      <x:c r="I2" s="4"/>
      <x:c r="J2" s="4"/>
      <x:c r="K2" s="4"/>
      <x:c r="L2" s="4"/>
      <x:c r="M2" s="6"/>
      <x:c r="N2" s="6"/>
      <x:c r="O2" s="4"/>
      <x:c r="P2" s="6"/>
      <x:c r="Q2" s="4"/>
      <x:c r="R2" s="6"/>
      <x:c r="S2" s="4"/>
      <x:c r="T2" s="6"/>
      <x:c r="U2" s="4"/>
      <x:c r="V2" s="6"/>
      <x:c r="W2" s="4"/>
      <x:c r="X2" s="6"/>
      <x:c r="Y2" s="4"/>
      <x:c r="Z2" s="4"/>
      <x:c r="AA2" s="10" t="str">
        <x:f>IF(OR(A2="",D2&lt;&gt;"Complete",E2&lt;&gt;"Hourly"),"",MAX(I2,ROUNDUP(J2/K2,0)*K2))</x:f>
      </x:c>
    </x:row>
    <x:row r="3" ht="24" customHeight="1">
      <x:c r="A3" s="4"/>
      <x:c r="B3" s="14" t="str">
        <x:f>IF(OR(A3="",D3&lt;&gt;"Complete"),"",IF(E3="Fixed",H3,G3*AA3)+IF(O3="No",N3,0)+IF(Q3="No",P3,0)+IF(S3="No",R3,0)+IF(U3="No",T3,0)+IF(W3="No",V3,0)+IF(Y3="No",X3,0))</x:f>
      </x:c>
      <x:c r="C3" s="14" t="str">
        <x:f>IF(B3="","",B3-IF(ISNUMBER(M3),M3,0))</x:f>
      </x:c>
      <x:c r="D3" s="10" t="str">
        <x:f>IF(A3="","",IF(L3&lt;&gt;"Yes","Obtain VAT inclusive figure",IF(OR(E3="",COUNT(N3,P3,R3,T3,V3,X3)&lt;6,COUNTIF(O3:Y3,"Unknown")&gt;0,OR(O3="",Q3="",S3="",U3="",W3="",Y3="")),"Complete basis and extras",IF(E3="Fixed",IF(ISNUMBER(H3),"Complete","Add fixed total"),IF(OR(COUNT(G3,I3:K3)&lt;4,G3&lt;0,I3&lt;0,J3&lt;0,K3&lt;=0),"Complete hourly assumptions","Complete")))))</x:f>
      </x:c>
      <x:c r="E3" s="4"/>
      <x:c r="F3" s="4"/>
      <x:c r="G3" s="6"/>
      <x:c r="H3" s="6"/>
      <x:c r="I3" s="4"/>
      <x:c r="J3" s="4"/>
      <x:c r="K3" s="4"/>
      <x:c r="L3" s="4"/>
      <x:c r="M3" s="6"/>
      <x:c r="N3" s="6"/>
      <x:c r="O3" s="4"/>
      <x:c r="P3" s="6"/>
      <x:c r="Q3" s="4"/>
      <x:c r="R3" s="6"/>
      <x:c r="S3" s="4"/>
      <x:c r="T3" s="6"/>
      <x:c r="U3" s="4"/>
      <x:c r="V3" s="6"/>
      <x:c r="W3" s="4"/>
      <x:c r="X3" s="6"/>
      <x:c r="Y3" s="4"/>
      <x:c r="Z3" s="4"/>
      <x:c r="AA3" s="10" t="str">
        <x:f>IF(OR(A3="",D3&lt;&gt;"Complete",E3&lt;&gt;"Hourly"),"",MAX(I3,ROUNDUP(J3/K3,0)*K3))</x:f>
      </x:c>
    </x:row>
    <x:row r="4" ht="24" customHeight="1">
      <x:c r="A4" s="4"/>
      <x:c r="B4" s="14" t="str">
        <x:f>IF(OR(A4="",D4&lt;&gt;"Complete"),"",IF(E4="Fixed",H4,G4*AA4)+IF(O4="No",N4,0)+IF(Q4="No",P4,0)+IF(S4="No",R4,0)+IF(U4="No",T4,0)+IF(W4="No",V4,0)+IF(Y4="No",X4,0))</x:f>
      </x:c>
      <x:c r="C4" s="14" t="str">
        <x:f>IF(B4="","",B4-IF(ISNUMBER(M4),M4,0))</x:f>
      </x:c>
      <x:c r="D4" s="10" t="str">
        <x:f>IF(A4="","",IF(L4&lt;&gt;"Yes","Obtain VAT inclusive figure",IF(OR(E4="",COUNT(N4,P4,R4,T4,V4,X4)&lt;6,COUNTIF(O4:Y4,"Unknown")&gt;0,OR(O4="",Q4="",S4="",U4="",W4="",Y4="")),"Complete basis and extras",IF(E4="Fixed",IF(ISNUMBER(H4),"Complete","Add fixed total"),IF(OR(COUNT(G4,I4:K4)&lt;4,G4&lt;0,I4&lt;0,J4&lt;0,K4&lt;=0),"Complete hourly assumptions","Complete")))))</x:f>
      </x:c>
      <x:c r="E4" s="4"/>
      <x:c r="F4" s="4"/>
      <x:c r="G4" s="6"/>
      <x:c r="H4" s="6"/>
      <x:c r="I4" s="4"/>
      <x:c r="J4" s="4"/>
      <x:c r="K4" s="4"/>
      <x:c r="L4" s="4"/>
      <x:c r="M4" s="6"/>
      <x:c r="N4" s="6"/>
      <x:c r="O4" s="4"/>
      <x:c r="P4" s="6"/>
      <x:c r="Q4" s="4"/>
      <x:c r="R4" s="6"/>
      <x:c r="S4" s="4"/>
      <x:c r="T4" s="6"/>
      <x:c r="U4" s="4"/>
      <x:c r="V4" s="6"/>
      <x:c r="W4" s="4"/>
      <x:c r="X4" s="6"/>
      <x:c r="Y4" s="4"/>
      <x:c r="Z4" s="4"/>
      <x:c r="AA4" s="10" t="str">
        <x:f>IF(OR(A4="",D4&lt;&gt;"Complete",E4&lt;&gt;"Hourly"),"",MAX(I4,ROUNDUP(J4/K4,0)*K4))</x:f>
      </x:c>
    </x:row>
    <x:row r="5" ht="24" customHeight="1">
      <x:c r="A5" s="4"/>
      <x:c r="B5" s="14" t="str">
        <x:f>IF(OR(A5="",D5&lt;&gt;"Complete"),"",IF(E5="Fixed",H5,G5*AA5)+IF(O5="No",N5,0)+IF(Q5="No",P5,0)+IF(S5="No",R5,0)+IF(U5="No",T5,0)+IF(W5="No",V5,0)+IF(Y5="No",X5,0))</x:f>
      </x:c>
      <x:c r="C5" s="14" t="str">
        <x:f>IF(B5="","",B5-IF(ISNUMBER(M5),M5,0))</x:f>
      </x:c>
      <x:c r="D5" s="10" t="str">
        <x:f>IF(A5="","",IF(L5&lt;&gt;"Yes","Obtain VAT inclusive figure",IF(OR(E5="",COUNT(N5,P5,R5,T5,V5,X5)&lt;6,COUNTIF(O5:Y5,"Unknown")&gt;0,OR(O5="",Q5="",S5="",U5="",W5="",Y5="")),"Complete basis and extras",IF(E5="Fixed",IF(ISNUMBER(H5),"Complete","Add fixed total"),IF(OR(COUNT(G5,I5:K5)&lt;4,G5&lt;0,I5&lt;0,J5&lt;0,K5&lt;=0),"Complete hourly assumptions","Complete")))))</x:f>
      </x:c>
      <x:c r="E5" s="4"/>
      <x:c r="F5" s="4"/>
      <x:c r="G5" s="6"/>
      <x:c r="H5" s="6"/>
      <x:c r="I5" s="4"/>
      <x:c r="J5" s="4"/>
      <x:c r="K5" s="4"/>
      <x:c r="L5" s="4"/>
      <x:c r="M5" s="6"/>
      <x:c r="N5" s="6"/>
      <x:c r="O5" s="4"/>
      <x:c r="P5" s="6"/>
      <x:c r="Q5" s="4"/>
      <x:c r="R5" s="6"/>
      <x:c r="S5" s="4"/>
      <x:c r="T5" s="6"/>
      <x:c r="U5" s="4"/>
      <x:c r="V5" s="6"/>
      <x:c r="W5" s="4"/>
      <x:c r="X5" s="6"/>
      <x:c r="Y5" s="4"/>
      <x:c r="Z5" s="4"/>
      <x:c r="AA5" s="10" t="str">
        <x:f>IF(OR(A5="",D5&lt;&gt;"Complete",E5&lt;&gt;"Hourly"),"",MAX(I5,ROUNDUP(J5/K5,0)*K5))</x:f>
      </x:c>
    </x:row>
    <x:row r="6" ht="24" customHeight="1">
      <x:c r="A6" s="4"/>
      <x:c r="B6" s="14" t="str">
        <x:f>IF(OR(A6="",D6&lt;&gt;"Complete"),"",IF(E6="Fixed",H6,G6*AA6)+IF(O6="No",N6,0)+IF(Q6="No",P6,0)+IF(S6="No",R6,0)+IF(U6="No",T6,0)+IF(W6="No",V6,0)+IF(Y6="No",X6,0))</x:f>
      </x:c>
      <x:c r="C6" s="14" t="str">
        <x:f>IF(B6="","",B6-IF(ISNUMBER(M6),M6,0))</x:f>
      </x:c>
      <x:c r="D6" s="10" t="str">
        <x:f>IF(A6="","",IF(L6&lt;&gt;"Yes","Obtain VAT inclusive figure",IF(OR(E6="",COUNT(N6,P6,R6,T6,V6,X6)&lt;6,COUNTIF(O6:Y6,"Unknown")&gt;0,OR(O6="",Q6="",S6="",U6="",W6="",Y6="")),"Complete basis and extras",IF(E6="Fixed",IF(ISNUMBER(H6),"Complete","Add fixed total"),IF(OR(COUNT(G6,I6:K6)&lt;4,G6&lt;0,I6&lt;0,J6&lt;0,K6&lt;=0),"Complete hourly assumptions","Complete")))))</x:f>
      </x:c>
      <x:c r="E6" s="4"/>
      <x:c r="F6" s="4"/>
      <x:c r="G6" s="6"/>
      <x:c r="H6" s="6"/>
      <x:c r="I6" s="4"/>
      <x:c r="J6" s="4"/>
      <x:c r="K6" s="4"/>
      <x:c r="L6" s="4"/>
      <x:c r="M6" s="6"/>
      <x:c r="N6" s="6"/>
      <x:c r="O6" s="4"/>
      <x:c r="P6" s="6"/>
      <x:c r="Q6" s="4"/>
      <x:c r="R6" s="6"/>
      <x:c r="S6" s="4"/>
      <x:c r="T6" s="6"/>
      <x:c r="U6" s="4"/>
      <x:c r="V6" s="6"/>
      <x:c r="W6" s="4"/>
      <x:c r="X6" s="6"/>
      <x:c r="Y6" s="4"/>
      <x:c r="Z6" s="4"/>
      <x:c r="AA6" s="10" t="str">
        <x:f>IF(OR(A6="",D6&lt;&gt;"Complete",E6&lt;&gt;"Hourly"),"",MAX(I6,ROUNDUP(J6/K6,0)*K6))</x:f>
      </x:c>
    </x:row>
    <x:row r="7" ht="24" customHeight="1">
      <x:c r="A7" s="4"/>
      <x:c r="B7" s="14" t="str">
        <x:f>IF(OR(A7="",D7&lt;&gt;"Complete"),"",IF(E7="Fixed",H7,G7*AA7)+IF(O7="No",N7,0)+IF(Q7="No",P7,0)+IF(S7="No",R7,0)+IF(U7="No",T7,0)+IF(W7="No",V7,0)+IF(Y7="No",X7,0))</x:f>
      </x:c>
      <x:c r="C7" s="14" t="str">
        <x:f>IF(B7="","",B7-IF(ISNUMBER(M7),M7,0))</x:f>
      </x:c>
      <x:c r="D7" s="10" t="str">
        <x:f>IF(A7="","",IF(L7&lt;&gt;"Yes","Obtain VAT inclusive figure",IF(OR(E7="",COUNT(N7,P7,R7,T7,V7,X7)&lt;6,COUNTIF(O7:Y7,"Unknown")&gt;0,OR(O7="",Q7="",S7="",U7="",W7="",Y7="")),"Complete basis and extras",IF(E7="Fixed",IF(ISNUMBER(H7),"Complete","Add fixed total"),IF(OR(COUNT(G7,I7:K7)&lt;4,G7&lt;0,I7&lt;0,J7&lt;0,K7&lt;=0),"Complete hourly assumptions","Complete")))))</x:f>
      </x:c>
      <x:c r="E7" s="4"/>
      <x:c r="F7" s="4"/>
      <x:c r="G7" s="6"/>
      <x:c r="H7" s="6"/>
      <x:c r="I7" s="4"/>
      <x:c r="J7" s="4"/>
      <x:c r="K7" s="4"/>
      <x:c r="L7" s="4"/>
      <x:c r="M7" s="6"/>
      <x:c r="N7" s="6"/>
      <x:c r="O7" s="4"/>
      <x:c r="P7" s="6"/>
      <x:c r="Q7" s="4"/>
      <x:c r="R7" s="6"/>
      <x:c r="S7" s="4"/>
      <x:c r="T7" s="6"/>
      <x:c r="U7" s="4"/>
      <x:c r="V7" s="6"/>
      <x:c r="W7" s="4"/>
      <x:c r="X7" s="6"/>
      <x:c r="Y7" s="4"/>
      <x:c r="Z7" s="4"/>
      <x:c r="AA7" s="10" t="str">
        <x:f>IF(OR(A7="",D7&lt;&gt;"Complete",E7&lt;&gt;"Hourly"),"",MAX(I7,ROUNDUP(J7/K7,0)*K7))</x:f>
      </x:c>
    </x:row>
    <x:row r="8" ht="24" customHeight="1">
      <x:c r="A8" s="4"/>
      <x:c r="B8" s="14" t="str">
        <x:f>IF(OR(A8="",D8&lt;&gt;"Complete"),"",IF(E8="Fixed",H8,G8*AA8)+IF(O8="No",N8,0)+IF(Q8="No",P8,0)+IF(S8="No",R8,0)+IF(U8="No",T8,0)+IF(W8="No",V8,0)+IF(Y8="No",X8,0))</x:f>
      </x:c>
      <x:c r="C8" s="14" t="str">
        <x:f>IF(B8="","",B8-IF(ISNUMBER(M8),M8,0))</x:f>
      </x:c>
      <x:c r="D8" s="10" t="str">
        <x:f>IF(A8="","",IF(L8&lt;&gt;"Yes","Obtain VAT inclusive figure",IF(OR(E8="",COUNT(N8,P8,R8,T8,V8,X8)&lt;6,COUNTIF(O8:Y8,"Unknown")&gt;0,OR(O8="",Q8="",S8="",U8="",W8="",Y8="")),"Complete basis and extras",IF(E8="Fixed",IF(ISNUMBER(H8),"Complete","Add fixed total"),IF(OR(COUNT(G8,I8:K8)&lt;4,G8&lt;0,I8&lt;0,J8&lt;0,K8&lt;=0),"Complete hourly assumptions","Complete")))))</x:f>
      </x:c>
      <x:c r="E8" s="4"/>
      <x:c r="F8" s="4"/>
      <x:c r="G8" s="6"/>
      <x:c r="H8" s="6"/>
      <x:c r="I8" s="4"/>
      <x:c r="J8" s="4"/>
      <x:c r="K8" s="4"/>
      <x:c r="L8" s="4"/>
      <x:c r="M8" s="6"/>
      <x:c r="N8" s="6"/>
      <x:c r="O8" s="4"/>
      <x:c r="P8" s="6"/>
      <x:c r="Q8" s="4"/>
      <x:c r="R8" s="6"/>
      <x:c r="S8" s="4"/>
      <x:c r="T8" s="6"/>
      <x:c r="U8" s="4"/>
      <x:c r="V8" s="6"/>
      <x:c r="W8" s="4"/>
      <x:c r="X8" s="6"/>
      <x:c r="Y8" s="4"/>
      <x:c r="Z8" s="4"/>
      <x:c r="AA8" s="10" t="str">
        <x:f>IF(OR(A8="",D8&lt;&gt;"Complete",E8&lt;&gt;"Hourly"),"",MAX(I8,ROUNDUP(J8/K8,0)*K8))</x:f>
      </x:c>
    </x:row>
    <x:row r="9" ht="24" customHeight="1">
      <x:c r="A9" s="4"/>
      <x:c r="B9" s="14" t="str">
        <x:f>IF(OR(A9="",D9&lt;&gt;"Complete"),"",IF(E9="Fixed",H9,G9*AA9)+IF(O9="No",N9,0)+IF(Q9="No",P9,0)+IF(S9="No",R9,0)+IF(U9="No",T9,0)+IF(W9="No",V9,0)+IF(Y9="No",X9,0))</x:f>
      </x:c>
      <x:c r="C9" s="14" t="str">
        <x:f>IF(B9="","",B9-IF(ISNUMBER(M9),M9,0))</x:f>
      </x:c>
      <x:c r="D9" s="10" t="str">
        <x:f>IF(A9="","",IF(L9&lt;&gt;"Yes","Obtain VAT inclusive figure",IF(OR(E9="",COUNT(N9,P9,R9,T9,V9,X9)&lt;6,COUNTIF(O9:Y9,"Unknown")&gt;0,OR(O9="",Q9="",S9="",U9="",W9="",Y9="")),"Complete basis and extras",IF(E9="Fixed",IF(ISNUMBER(H9),"Complete","Add fixed total"),IF(OR(COUNT(G9,I9:K9)&lt;4,G9&lt;0,I9&lt;0,J9&lt;0,K9&lt;=0),"Complete hourly assumptions","Complete")))))</x:f>
      </x:c>
      <x:c r="E9" s="4"/>
      <x:c r="F9" s="4"/>
      <x:c r="G9" s="6"/>
      <x:c r="H9" s="6"/>
      <x:c r="I9" s="4"/>
      <x:c r="J9" s="4"/>
      <x:c r="K9" s="4"/>
      <x:c r="L9" s="4"/>
      <x:c r="M9" s="6"/>
      <x:c r="N9" s="6"/>
      <x:c r="O9" s="4"/>
      <x:c r="P9" s="6"/>
      <x:c r="Q9" s="4"/>
      <x:c r="R9" s="6"/>
      <x:c r="S9" s="4"/>
      <x:c r="T9" s="6"/>
      <x:c r="U9" s="4"/>
      <x:c r="V9" s="6"/>
      <x:c r="W9" s="4"/>
      <x:c r="X9" s="6"/>
      <x:c r="Y9" s="4"/>
      <x:c r="Z9" s="4"/>
      <x:c r="AA9" s="10" t="str">
        <x:f>IF(OR(A9="",D9&lt;&gt;"Complete",E9&lt;&gt;"Hourly"),"",MAX(I9,ROUNDUP(J9/K9,0)*K9))</x:f>
      </x:c>
    </x:row>
    <x:row r="10" ht="24" customHeight="1">
      <x:c r="A10" s="4"/>
      <x:c r="B10" s="14" t="str">
        <x:f>IF(OR(A10="",D10&lt;&gt;"Complete"),"",IF(E10="Fixed",H10,G10*AA10)+IF(O10="No",N10,0)+IF(Q10="No",P10,0)+IF(S10="No",R10,0)+IF(U10="No",T10,0)+IF(W10="No",V10,0)+IF(Y10="No",X10,0))</x:f>
      </x:c>
      <x:c r="C10" s="14" t="str">
        <x:f>IF(B10="","",B10-IF(ISNUMBER(M10),M10,0))</x:f>
      </x:c>
      <x:c r="D10" s="10" t="str">
        <x:f>IF(A10="","",IF(L10&lt;&gt;"Yes","Obtain VAT inclusive figure",IF(OR(E10="",COUNT(N10,P10,R10,T10,V10,X10)&lt;6,COUNTIF(O10:Y10,"Unknown")&gt;0,OR(O10="",Q10="",S10="",U10="",W10="",Y10="")),"Complete basis and extras",IF(E10="Fixed",IF(ISNUMBER(H10),"Complete","Add fixed total"),IF(OR(COUNT(G10,I10:K10)&lt;4,G10&lt;0,I10&lt;0,J10&lt;0,K10&lt;=0),"Complete hourly assumptions","Complete")))))</x:f>
      </x:c>
      <x:c r="E10" s="4"/>
      <x:c r="F10" s="4"/>
      <x:c r="G10" s="6"/>
      <x:c r="H10" s="6"/>
      <x:c r="I10" s="4"/>
      <x:c r="J10" s="4"/>
      <x:c r="K10" s="4"/>
      <x:c r="L10" s="4"/>
      <x:c r="M10" s="6"/>
      <x:c r="N10" s="6"/>
      <x:c r="O10" s="4"/>
      <x:c r="P10" s="6"/>
      <x:c r="Q10" s="4"/>
      <x:c r="R10" s="6"/>
      <x:c r="S10" s="4"/>
      <x:c r="T10" s="6"/>
      <x:c r="U10" s="4"/>
      <x:c r="V10" s="6"/>
      <x:c r="W10" s="4"/>
      <x:c r="X10" s="6"/>
      <x:c r="Y10" s="4"/>
      <x:c r="Z10" s="4"/>
      <x:c r="AA10" s="10" t="str">
        <x:f>IF(OR(A10="",D10&lt;&gt;"Complete",E10&lt;&gt;"Hourly"),"",MAX(I10,ROUNDUP(J10/K10,0)*K10))</x:f>
      </x:c>
    </x:row>
    <x:row r="11" ht="24" customHeight="1">
      <x:c r="A11" s="4"/>
      <x:c r="B11" s="14" t="str">
        <x:f>IF(OR(A11="",D11&lt;&gt;"Complete"),"",IF(E11="Fixed",H11,G11*AA11)+IF(O11="No",N11,0)+IF(Q11="No",P11,0)+IF(S11="No",R11,0)+IF(U11="No",T11,0)+IF(W11="No",V11,0)+IF(Y11="No",X11,0))</x:f>
      </x:c>
      <x:c r="C11" s="14" t="str">
        <x:f>IF(B11="","",B11-IF(ISNUMBER(M11),M11,0))</x:f>
      </x:c>
      <x:c r="D11" s="10" t="str">
        <x:f>IF(A11="","",IF(L11&lt;&gt;"Yes","Obtain VAT inclusive figure",IF(OR(E11="",COUNT(N11,P11,R11,T11,V11,X11)&lt;6,COUNTIF(O11:Y11,"Unknown")&gt;0,OR(O11="",Q11="",S11="",U11="",W11="",Y11="")),"Complete basis and extras",IF(E11="Fixed",IF(ISNUMBER(H11),"Complete","Add fixed total"),IF(OR(COUNT(G11,I11:K11)&lt;4,G11&lt;0,I11&lt;0,J11&lt;0,K11&lt;=0),"Complete hourly assumptions","Complete")))))</x:f>
      </x:c>
      <x:c r="E11" s="4"/>
      <x:c r="F11" s="4"/>
      <x:c r="G11" s="6"/>
      <x:c r="H11" s="6"/>
      <x:c r="I11" s="4"/>
      <x:c r="J11" s="4"/>
      <x:c r="K11" s="4"/>
      <x:c r="L11" s="4"/>
      <x:c r="M11" s="6"/>
      <x:c r="N11" s="6"/>
      <x:c r="O11" s="4"/>
      <x:c r="P11" s="6"/>
      <x:c r="Q11" s="4"/>
      <x:c r="R11" s="6"/>
      <x:c r="S11" s="4"/>
      <x:c r="T11" s="6"/>
      <x:c r="U11" s="4"/>
      <x:c r="V11" s="6"/>
      <x:c r="W11" s="4"/>
      <x:c r="X11" s="6"/>
      <x:c r="Y11" s="4"/>
      <x:c r="Z11" s="4"/>
      <x:c r="AA11" s="10" t="str">
        <x:f>IF(OR(A11="",D11&lt;&gt;"Complete",E11&lt;&gt;"Hourly"),"",MAX(I11,ROUNDUP(J11/K11,0)*K11))</x:f>
      </x:c>
    </x:row>
    <x:row r="12" ht="24" customHeight="1">
      <x:c r="A12" s="4"/>
      <x:c r="B12" s="14" t="str">
        <x:f>IF(OR(A12="",D12&lt;&gt;"Complete"),"",IF(E12="Fixed",H12,G12*AA12)+IF(O12="No",N12,0)+IF(Q12="No",P12,0)+IF(S12="No",R12,0)+IF(U12="No",T12,0)+IF(W12="No",V12,0)+IF(Y12="No",X12,0))</x:f>
      </x:c>
      <x:c r="C12" s="14" t="str">
        <x:f>IF(B12="","",B12-IF(ISNUMBER(M12),M12,0))</x:f>
      </x:c>
      <x:c r="D12" s="10" t="str">
        <x:f>IF(A12="","",IF(L12&lt;&gt;"Yes","Obtain VAT inclusive figure",IF(OR(E12="",COUNT(N12,P12,R12,T12,V12,X12)&lt;6,COUNTIF(O12:Y12,"Unknown")&gt;0,OR(O12="",Q12="",S12="",U12="",W12="",Y12="")),"Complete basis and extras",IF(E12="Fixed",IF(ISNUMBER(H12),"Complete","Add fixed total"),IF(OR(COUNT(G12,I12:K12)&lt;4,G12&lt;0,I12&lt;0,J12&lt;0,K12&lt;=0),"Complete hourly assumptions","Complete")))))</x:f>
      </x:c>
      <x:c r="E12" s="4"/>
      <x:c r="F12" s="4"/>
      <x:c r="G12" s="6"/>
      <x:c r="H12" s="6"/>
      <x:c r="I12" s="4"/>
      <x:c r="J12" s="4"/>
      <x:c r="K12" s="4"/>
      <x:c r="L12" s="4"/>
      <x:c r="M12" s="6"/>
      <x:c r="N12" s="6"/>
      <x:c r="O12" s="4"/>
      <x:c r="P12" s="6"/>
      <x:c r="Q12" s="4"/>
      <x:c r="R12" s="6"/>
      <x:c r="S12" s="4"/>
      <x:c r="T12" s="6"/>
      <x:c r="U12" s="4"/>
      <x:c r="V12" s="6"/>
      <x:c r="W12" s="4"/>
      <x:c r="X12" s="6"/>
      <x:c r="Y12" s="4"/>
      <x:c r="Z12" s="4"/>
      <x:c r="AA12" s="10" t="str">
        <x:f>IF(OR(A12="",D12&lt;&gt;"Complete",E12&lt;&gt;"Hourly"),"",MAX(I12,ROUNDUP(J12/K12,0)*K12))</x:f>
      </x:c>
    </x:row>
    <x:row r="13" ht="24" customHeight="1">
      <x:c r="A13" s="4"/>
      <x:c r="B13" s="14" t="str">
        <x:f>IF(OR(A13="",D13&lt;&gt;"Complete"),"",IF(E13="Fixed",H13,G13*AA13)+IF(O13="No",N13,0)+IF(Q13="No",P13,0)+IF(S13="No",R13,0)+IF(U13="No",T13,0)+IF(W13="No",V13,0)+IF(Y13="No",X13,0))</x:f>
      </x:c>
      <x:c r="C13" s="14" t="str">
        <x:f>IF(B13="","",B13-IF(ISNUMBER(M13),M13,0))</x:f>
      </x:c>
      <x:c r="D13" s="10" t="str">
        <x:f>IF(A13="","",IF(L13&lt;&gt;"Yes","Obtain VAT inclusive figure",IF(OR(E13="",COUNT(N13,P13,R13,T13,V13,X13)&lt;6,COUNTIF(O13:Y13,"Unknown")&gt;0,OR(O13="",Q13="",S13="",U13="",W13="",Y13="")),"Complete basis and extras",IF(E13="Fixed",IF(ISNUMBER(H13),"Complete","Add fixed total"),IF(OR(COUNT(G13,I13:K13)&lt;4,G13&lt;0,I13&lt;0,J13&lt;0,K13&lt;=0),"Complete hourly assumptions","Complete")))))</x:f>
      </x:c>
      <x:c r="E13" s="4"/>
      <x:c r="F13" s="4"/>
      <x:c r="G13" s="6"/>
      <x:c r="H13" s="6"/>
      <x:c r="I13" s="4"/>
      <x:c r="J13" s="4"/>
      <x:c r="K13" s="4"/>
      <x:c r="L13" s="4"/>
      <x:c r="M13" s="6"/>
      <x:c r="N13" s="6"/>
      <x:c r="O13" s="4"/>
      <x:c r="P13" s="6"/>
      <x:c r="Q13" s="4"/>
      <x:c r="R13" s="6"/>
      <x:c r="S13" s="4"/>
      <x:c r="T13" s="6"/>
      <x:c r="U13" s="4"/>
      <x:c r="V13" s="6"/>
      <x:c r="W13" s="4"/>
      <x:c r="X13" s="6"/>
      <x:c r="Y13" s="4"/>
      <x:c r="Z13" s="4"/>
      <x:c r="AA13" s="10" t="str">
        <x:f>IF(OR(A13="",D13&lt;&gt;"Complete",E13&lt;&gt;"Hourly"),"",MAX(I13,ROUNDUP(J13/K13,0)*K13))</x:f>
      </x:c>
    </x:row>
    <x:row r="14" ht="24" customHeight="1">
      <x:c r="A14" s="4"/>
      <x:c r="B14" s="14" t="str">
        <x:f>IF(OR(A14="",D14&lt;&gt;"Complete"),"",IF(E14="Fixed",H14,G14*AA14)+IF(O14="No",N14,0)+IF(Q14="No",P14,0)+IF(S14="No",R14,0)+IF(U14="No",T14,0)+IF(W14="No",V14,0)+IF(Y14="No",X14,0))</x:f>
      </x:c>
      <x:c r="C14" s="14" t="str">
        <x:f>IF(B14="","",B14-IF(ISNUMBER(M14),M14,0))</x:f>
      </x:c>
      <x:c r="D14" s="10" t="str">
        <x:f>IF(A14="","",IF(L14&lt;&gt;"Yes","Obtain VAT inclusive figure",IF(OR(E14="",COUNT(N14,P14,R14,T14,V14,X14)&lt;6,COUNTIF(O14:Y14,"Unknown")&gt;0,OR(O14="",Q14="",S14="",U14="",W14="",Y14="")),"Complete basis and extras",IF(E14="Fixed",IF(ISNUMBER(H14),"Complete","Add fixed total"),IF(OR(COUNT(G14,I14:K14)&lt;4,G14&lt;0,I14&lt;0,J14&lt;0,K14&lt;=0),"Complete hourly assumptions","Complete")))))</x:f>
      </x:c>
      <x:c r="E14" s="4"/>
      <x:c r="F14" s="4"/>
      <x:c r="G14" s="6"/>
      <x:c r="H14" s="6"/>
      <x:c r="I14" s="4"/>
      <x:c r="J14" s="4"/>
      <x:c r="K14" s="4"/>
      <x:c r="L14" s="4"/>
      <x:c r="M14" s="6"/>
      <x:c r="N14" s="6"/>
      <x:c r="O14" s="4"/>
      <x:c r="P14" s="6"/>
      <x:c r="Q14" s="4"/>
      <x:c r="R14" s="6"/>
      <x:c r="S14" s="4"/>
      <x:c r="T14" s="6"/>
      <x:c r="U14" s="4"/>
      <x:c r="V14" s="6"/>
      <x:c r="W14" s="4"/>
      <x:c r="X14" s="6"/>
      <x:c r="Y14" s="4"/>
      <x:c r="Z14" s="4"/>
      <x:c r="AA14" s="10" t="str">
        <x:f>IF(OR(A14="",D14&lt;&gt;"Complete",E14&lt;&gt;"Hourly"),"",MAX(I14,ROUNDUP(J14/K14,0)*K14))</x:f>
      </x:c>
    </x:row>
    <x:row r="15" ht="24" customHeight="1">
      <x:c r="A15" s="4"/>
      <x:c r="B15" s="14" t="str">
        <x:f>IF(OR(A15="",D15&lt;&gt;"Complete"),"",IF(E15="Fixed",H15,G15*AA15)+IF(O15="No",N15,0)+IF(Q15="No",P15,0)+IF(S15="No",R15,0)+IF(U15="No",T15,0)+IF(W15="No",V15,0)+IF(Y15="No",X15,0))</x:f>
      </x:c>
      <x:c r="C15" s="14" t="str">
        <x:f>IF(B15="","",B15-IF(ISNUMBER(M15),M15,0))</x:f>
      </x:c>
      <x:c r="D15" s="10" t="str">
        <x:f>IF(A15="","",IF(L15&lt;&gt;"Yes","Obtain VAT inclusive figure",IF(OR(E15="",COUNT(N15,P15,R15,T15,V15,X15)&lt;6,COUNTIF(O15:Y15,"Unknown")&gt;0,OR(O15="",Q15="",S15="",U15="",W15="",Y15="")),"Complete basis and extras",IF(E15="Fixed",IF(ISNUMBER(H15),"Complete","Add fixed total"),IF(OR(COUNT(G15,I15:K15)&lt;4,G15&lt;0,I15&lt;0,J15&lt;0,K15&lt;=0),"Complete hourly assumptions","Complete")))))</x:f>
      </x:c>
      <x:c r="E15" s="4"/>
      <x:c r="F15" s="4"/>
      <x:c r="G15" s="6"/>
      <x:c r="H15" s="6"/>
      <x:c r="I15" s="4"/>
      <x:c r="J15" s="4"/>
      <x:c r="K15" s="4"/>
      <x:c r="L15" s="4"/>
      <x:c r="M15" s="6"/>
      <x:c r="N15" s="6"/>
      <x:c r="O15" s="4"/>
      <x:c r="P15" s="6"/>
      <x:c r="Q15" s="4"/>
      <x:c r="R15" s="6"/>
      <x:c r="S15" s="4"/>
      <x:c r="T15" s="6"/>
      <x:c r="U15" s="4"/>
      <x:c r="V15" s="6"/>
      <x:c r="W15" s="4"/>
      <x:c r="X15" s="6"/>
      <x:c r="Y15" s="4"/>
      <x:c r="Z15" s="4"/>
      <x:c r="AA15" s="10" t="str">
        <x:f>IF(OR(A15="",D15&lt;&gt;"Complete",E15&lt;&gt;"Hourly"),"",MAX(I15,ROUNDUP(J15/K15,0)*K15))</x:f>
      </x:c>
    </x:row>
    <x:row r="16" ht="24" customHeight="1">
      <x:c r="A16" s="4"/>
      <x:c r="B16" s="14" t="str">
        <x:f>IF(OR(A16="",D16&lt;&gt;"Complete"),"",IF(E16="Fixed",H16,G16*AA16)+IF(O16="No",N16,0)+IF(Q16="No",P16,0)+IF(S16="No",R16,0)+IF(U16="No",T16,0)+IF(W16="No",V16,0)+IF(Y16="No",X16,0))</x:f>
      </x:c>
      <x:c r="C16" s="14" t="str">
        <x:f>IF(B16="","",B16-IF(ISNUMBER(M16),M16,0))</x:f>
      </x:c>
      <x:c r="D16" s="10" t="str">
        <x:f>IF(A16="","",IF(L16&lt;&gt;"Yes","Obtain VAT inclusive figure",IF(OR(E16="",COUNT(N16,P16,R16,T16,V16,X16)&lt;6,COUNTIF(O16:Y16,"Unknown")&gt;0,OR(O16="",Q16="",S16="",U16="",W16="",Y16="")),"Complete basis and extras",IF(E16="Fixed",IF(ISNUMBER(H16),"Complete","Add fixed total"),IF(OR(COUNT(G16,I16:K16)&lt;4,G16&lt;0,I16&lt;0,J16&lt;0,K16&lt;=0),"Complete hourly assumptions","Complete")))))</x:f>
      </x:c>
      <x:c r="E16" s="4"/>
      <x:c r="F16" s="4"/>
      <x:c r="G16" s="6"/>
      <x:c r="H16" s="6"/>
      <x:c r="I16" s="4"/>
      <x:c r="J16" s="4"/>
      <x:c r="K16" s="4"/>
      <x:c r="L16" s="4"/>
      <x:c r="M16" s="6"/>
      <x:c r="N16" s="6"/>
      <x:c r="O16" s="4"/>
      <x:c r="P16" s="6"/>
      <x:c r="Q16" s="4"/>
      <x:c r="R16" s="6"/>
      <x:c r="S16" s="4"/>
      <x:c r="T16" s="6"/>
      <x:c r="U16" s="4"/>
      <x:c r="V16" s="6"/>
      <x:c r="W16" s="4"/>
      <x:c r="X16" s="6"/>
      <x:c r="Y16" s="4"/>
      <x:c r="Z16" s="4"/>
      <x:c r="AA16" s="10" t="str">
        <x:f>IF(OR(A16="",D16&lt;&gt;"Complete",E16&lt;&gt;"Hourly"),"",MAX(I16,ROUNDUP(J16/K16,0)*K16))</x:f>
      </x:c>
    </x:row>
    <x:row r="17" ht="24" customHeight="1">
      <x:c r="A17" s="4"/>
      <x:c r="B17" s="14" t="str">
        <x:f>IF(OR(A17="",D17&lt;&gt;"Complete"),"",IF(E17="Fixed",H17,G17*AA17)+IF(O17="No",N17,0)+IF(Q17="No",P17,0)+IF(S17="No",R17,0)+IF(U17="No",T17,0)+IF(W17="No",V17,0)+IF(Y17="No",X17,0))</x:f>
      </x:c>
      <x:c r="C17" s="14" t="str">
        <x:f>IF(B17="","",B17-IF(ISNUMBER(M17),M17,0))</x:f>
      </x:c>
      <x:c r="D17" s="10" t="str">
        <x:f>IF(A17="","",IF(L17&lt;&gt;"Yes","Obtain VAT inclusive figure",IF(OR(E17="",COUNT(N17,P17,R17,T17,V17,X17)&lt;6,COUNTIF(O17:Y17,"Unknown")&gt;0,OR(O17="",Q17="",S17="",U17="",W17="",Y17="")),"Complete basis and extras",IF(E17="Fixed",IF(ISNUMBER(H17),"Complete","Add fixed total"),IF(OR(COUNT(G17,I17:K17)&lt;4,G17&lt;0,I17&lt;0,J17&lt;0,K17&lt;=0),"Complete hourly assumptions","Complete")))))</x:f>
      </x:c>
      <x:c r="E17" s="4"/>
      <x:c r="F17" s="4"/>
      <x:c r="G17" s="6"/>
      <x:c r="H17" s="6"/>
      <x:c r="I17" s="4"/>
      <x:c r="J17" s="4"/>
      <x:c r="K17" s="4"/>
      <x:c r="L17" s="4"/>
      <x:c r="M17" s="6"/>
      <x:c r="N17" s="6"/>
      <x:c r="O17" s="4"/>
      <x:c r="P17" s="6"/>
      <x:c r="Q17" s="4"/>
      <x:c r="R17" s="6"/>
      <x:c r="S17" s="4"/>
      <x:c r="T17" s="6"/>
      <x:c r="U17" s="4"/>
      <x:c r="V17" s="6"/>
      <x:c r="W17" s="4"/>
      <x:c r="X17" s="6"/>
      <x:c r="Y17" s="4"/>
      <x:c r="Z17" s="4"/>
      <x:c r="AA17" s="10" t="str">
        <x:f>IF(OR(A17="",D17&lt;&gt;"Complete",E17&lt;&gt;"Hourly"),"",MAX(I17,ROUNDUP(J17/K17,0)*K17))</x:f>
      </x:c>
    </x:row>
    <x:row r="18" ht="24" customHeight="1">
      <x:c r="A18" s="4"/>
      <x:c r="B18" s="14" t="str">
        <x:f>IF(OR(A18="",D18&lt;&gt;"Complete"),"",IF(E18="Fixed",H18,G18*AA18)+IF(O18="No",N18,0)+IF(Q18="No",P18,0)+IF(S18="No",R18,0)+IF(U18="No",T18,0)+IF(W18="No",V18,0)+IF(Y18="No",X18,0))</x:f>
      </x:c>
      <x:c r="C18" s="14" t="str">
        <x:f>IF(B18="","",B18-IF(ISNUMBER(M18),M18,0))</x:f>
      </x:c>
      <x:c r="D18" s="10" t="str">
        <x:f>IF(A18="","",IF(L18&lt;&gt;"Yes","Obtain VAT inclusive figure",IF(OR(E18="",COUNT(N18,P18,R18,T18,V18,X18)&lt;6,COUNTIF(O18:Y18,"Unknown")&gt;0,OR(O18="",Q18="",S18="",U18="",W18="",Y18="")),"Complete basis and extras",IF(E18="Fixed",IF(ISNUMBER(H18),"Complete","Add fixed total"),IF(OR(COUNT(G18,I18:K18)&lt;4,G18&lt;0,I18&lt;0,J18&lt;0,K18&lt;=0),"Complete hourly assumptions","Complete")))))</x:f>
      </x:c>
      <x:c r="E18" s="4"/>
      <x:c r="F18" s="4"/>
      <x:c r="G18" s="6"/>
      <x:c r="H18" s="6"/>
      <x:c r="I18" s="4"/>
      <x:c r="J18" s="4"/>
      <x:c r="K18" s="4"/>
      <x:c r="L18" s="4"/>
      <x:c r="M18" s="6"/>
      <x:c r="N18" s="6"/>
      <x:c r="O18" s="4"/>
      <x:c r="P18" s="6"/>
      <x:c r="Q18" s="4"/>
      <x:c r="R18" s="6"/>
      <x:c r="S18" s="4"/>
      <x:c r="T18" s="6"/>
      <x:c r="U18" s="4"/>
      <x:c r="V18" s="6"/>
      <x:c r="W18" s="4"/>
      <x:c r="X18" s="6"/>
      <x:c r="Y18" s="4"/>
      <x:c r="Z18" s="4"/>
      <x:c r="AA18" s="10" t="str">
        <x:f>IF(OR(A18="",D18&lt;&gt;"Complete",E18&lt;&gt;"Hourly"),"",MAX(I18,ROUNDUP(J18/K18,0)*K18))</x:f>
      </x:c>
    </x:row>
    <x:row r="19" ht="24" customHeight="1">
      <x:c r="A19" s="4"/>
      <x:c r="B19" s="14" t="str">
        <x:f>IF(OR(A19="",D19&lt;&gt;"Complete"),"",IF(E19="Fixed",H19,G19*AA19)+IF(O19="No",N19,0)+IF(Q19="No",P19,0)+IF(S19="No",R19,0)+IF(U19="No",T19,0)+IF(W19="No",V19,0)+IF(Y19="No",X19,0))</x:f>
      </x:c>
      <x:c r="C19" s="14" t="str">
        <x:f>IF(B19="","",B19-IF(ISNUMBER(M19),M19,0))</x:f>
      </x:c>
      <x:c r="D19" s="10" t="str">
        <x:f>IF(A19="","",IF(L19&lt;&gt;"Yes","Obtain VAT inclusive figure",IF(OR(E19="",COUNT(N19,P19,R19,T19,V19,X19)&lt;6,COUNTIF(O19:Y19,"Unknown")&gt;0,OR(O19="",Q19="",S19="",U19="",W19="",Y19="")),"Complete basis and extras",IF(E19="Fixed",IF(ISNUMBER(H19),"Complete","Add fixed total"),IF(OR(COUNT(G19,I19:K19)&lt;4,G19&lt;0,I19&lt;0,J19&lt;0,K19&lt;=0),"Complete hourly assumptions","Complete")))))</x:f>
      </x:c>
      <x:c r="E19" s="4"/>
      <x:c r="F19" s="4"/>
      <x:c r="G19" s="6"/>
      <x:c r="H19" s="6"/>
      <x:c r="I19" s="4"/>
      <x:c r="J19" s="4"/>
      <x:c r="K19" s="4"/>
      <x:c r="L19" s="4"/>
      <x:c r="M19" s="6"/>
      <x:c r="N19" s="6"/>
      <x:c r="O19" s="4"/>
      <x:c r="P19" s="6"/>
      <x:c r="Q19" s="4"/>
      <x:c r="R19" s="6"/>
      <x:c r="S19" s="4"/>
      <x:c r="T19" s="6"/>
      <x:c r="U19" s="4"/>
      <x:c r="V19" s="6"/>
      <x:c r="W19" s="4"/>
      <x:c r="X19" s="6"/>
      <x:c r="Y19" s="4"/>
      <x:c r="Z19" s="4"/>
      <x:c r="AA19" s="10" t="str">
        <x:f>IF(OR(A19="",D19&lt;&gt;"Complete",E19&lt;&gt;"Hourly"),"",MAX(I19,ROUNDUP(J19/K19,0)*K19))</x:f>
      </x:c>
    </x:row>
    <x:row r="20" ht="24" customHeight="1">
      <x:c r="A20" s="4"/>
      <x:c r="B20" s="14" t="str">
        <x:f>IF(OR(A20="",D20&lt;&gt;"Complete"),"",IF(E20="Fixed",H20,G20*AA20)+IF(O20="No",N20,0)+IF(Q20="No",P20,0)+IF(S20="No",R20,0)+IF(U20="No",T20,0)+IF(W20="No",V20,0)+IF(Y20="No",X20,0))</x:f>
      </x:c>
      <x:c r="C20" s="14" t="str">
        <x:f>IF(B20="","",B20-IF(ISNUMBER(M20),M20,0))</x:f>
      </x:c>
      <x:c r="D20" s="10" t="str">
        <x:f>IF(A20="","",IF(L20&lt;&gt;"Yes","Obtain VAT inclusive figure",IF(OR(E20="",COUNT(N20,P20,R20,T20,V20,X20)&lt;6,COUNTIF(O20:Y20,"Unknown")&gt;0,OR(O20="",Q20="",S20="",U20="",W20="",Y20="")),"Complete basis and extras",IF(E20="Fixed",IF(ISNUMBER(H20),"Complete","Add fixed total"),IF(OR(COUNT(G20,I20:K20)&lt;4,G20&lt;0,I20&lt;0,J20&lt;0,K20&lt;=0),"Complete hourly assumptions","Complete")))))</x:f>
      </x:c>
      <x:c r="E20" s="4"/>
      <x:c r="F20" s="4"/>
      <x:c r="G20" s="6"/>
      <x:c r="H20" s="6"/>
      <x:c r="I20" s="4"/>
      <x:c r="J20" s="4"/>
      <x:c r="K20" s="4"/>
      <x:c r="L20" s="4"/>
      <x:c r="M20" s="6"/>
      <x:c r="N20" s="6"/>
      <x:c r="O20" s="4"/>
      <x:c r="P20" s="6"/>
      <x:c r="Q20" s="4"/>
      <x:c r="R20" s="6"/>
      <x:c r="S20" s="4"/>
      <x:c r="T20" s="6"/>
      <x:c r="U20" s="4"/>
      <x:c r="V20" s="6"/>
      <x:c r="W20" s="4"/>
      <x:c r="X20" s="6"/>
      <x:c r="Y20" s="4"/>
      <x:c r="Z20" s="4"/>
      <x:c r="AA20" s="10" t="str">
        <x:f>IF(OR(A20="",D20&lt;&gt;"Complete",E20&lt;&gt;"Hourly"),"",MAX(I20,ROUNDUP(J20/K20,0)*K20))</x:f>
      </x:c>
    </x:row>
    <x:row r="21" ht="24" customHeight="1">
      <x:c r="A21" s="4"/>
      <x:c r="B21" s="14" t="str">
        <x:f>IF(OR(A21="",D21&lt;&gt;"Complete"),"",IF(E21="Fixed",H21,G21*AA21)+IF(O21="No",N21,0)+IF(Q21="No",P21,0)+IF(S21="No",R21,0)+IF(U21="No",T21,0)+IF(W21="No",V21,0)+IF(Y21="No",X21,0))</x:f>
      </x:c>
      <x:c r="C21" s="14" t="str">
        <x:f>IF(B21="","",B21-IF(ISNUMBER(M21),M21,0))</x:f>
      </x:c>
      <x:c r="D21" s="10" t="str">
        <x:f>IF(A21="","",IF(L21&lt;&gt;"Yes","Obtain VAT inclusive figure",IF(OR(E21="",COUNT(N21,P21,R21,T21,V21,X21)&lt;6,COUNTIF(O21:Y21,"Unknown")&gt;0,OR(O21="",Q21="",S21="",U21="",W21="",Y21="")),"Complete basis and extras",IF(E21="Fixed",IF(ISNUMBER(H21),"Complete","Add fixed total"),IF(OR(COUNT(G21,I21:K21)&lt;4,G21&lt;0,I21&lt;0,J21&lt;0,K21&lt;=0),"Complete hourly assumptions","Complete")))))</x:f>
      </x:c>
      <x:c r="E21" s="4"/>
      <x:c r="F21" s="4"/>
      <x:c r="G21" s="6"/>
      <x:c r="H21" s="6"/>
      <x:c r="I21" s="4"/>
      <x:c r="J21" s="4"/>
      <x:c r="K21" s="4"/>
      <x:c r="L21" s="4"/>
      <x:c r="M21" s="6"/>
      <x:c r="N21" s="6"/>
      <x:c r="O21" s="4"/>
      <x:c r="P21" s="6"/>
      <x:c r="Q21" s="4"/>
      <x:c r="R21" s="6"/>
      <x:c r="S21" s="4"/>
      <x:c r="T21" s="6"/>
      <x:c r="U21" s="4"/>
      <x:c r="V21" s="6"/>
      <x:c r="W21" s="4"/>
      <x:c r="X21" s="6"/>
      <x:c r="Y21" s="4"/>
      <x:c r="Z21" s="4"/>
      <x:c r="AA21" s="10" t="str">
        <x:f>IF(OR(A21="",D21&lt;&gt;"Complete",E21&lt;&gt;"Hourly"),"",MAX(I21,ROUNDUP(J21/K21,0)*K21))</x:f>
      </x:c>
    </x:row>
    <x:row r="22" ht="24" customHeight="1">
      <x:c r="A22" s="4"/>
      <x:c r="B22" s="14" t="str">
        <x:f>IF(OR(A22="",D22&lt;&gt;"Complete"),"",IF(E22="Fixed",H22,G22*AA22)+IF(O22="No",N22,0)+IF(Q22="No",P22,0)+IF(S22="No",R22,0)+IF(U22="No",T22,0)+IF(W22="No",V22,0)+IF(Y22="No",X22,0))</x:f>
      </x:c>
      <x:c r="C22" s="14" t="str">
        <x:f>IF(B22="","",B22-IF(ISNUMBER(M22),M22,0))</x:f>
      </x:c>
      <x:c r="D22" s="10" t="str">
        <x:f>IF(A22="","",IF(L22&lt;&gt;"Yes","Obtain VAT inclusive figure",IF(OR(E22="",COUNT(N22,P22,R22,T22,V22,X22)&lt;6,COUNTIF(O22:Y22,"Unknown")&gt;0,OR(O22="",Q22="",S22="",U22="",W22="",Y22="")),"Complete basis and extras",IF(E22="Fixed",IF(ISNUMBER(H22),"Complete","Add fixed total"),IF(OR(COUNT(G22,I22:K22)&lt;4,G22&lt;0,I22&lt;0,J22&lt;0,K22&lt;=0),"Complete hourly assumptions","Complete")))))</x:f>
      </x:c>
      <x:c r="E22" s="4"/>
      <x:c r="F22" s="4"/>
      <x:c r="G22" s="6"/>
      <x:c r="H22" s="6"/>
      <x:c r="I22" s="4"/>
      <x:c r="J22" s="4"/>
      <x:c r="K22" s="4"/>
      <x:c r="L22" s="4"/>
      <x:c r="M22" s="6"/>
      <x:c r="N22" s="6"/>
      <x:c r="O22" s="4"/>
      <x:c r="P22" s="6"/>
      <x:c r="Q22" s="4"/>
      <x:c r="R22" s="6"/>
      <x:c r="S22" s="4"/>
      <x:c r="T22" s="6"/>
      <x:c r="U22" s="4"/>
      <x:c r="V22" s="6"/>
      <x:c r="W22" s="4"/>
      <x:c r="X22" s="6"/>
      <x:c r="Y22" s="4"/>
      <x:c r="Z22" s="4"/>
      <x:c r="AA22" s="10" t="str">
        <x:f>IF(OR(A22="",D22&lt;&gt;"Complete",E22&lt;&gt;"Hourly"),"",MAX(I22,ROUNDUP(J22/K22,0)*K22))</x:f>
      </x:c>
    </x:row>
    <x:row r="23" ht="24" customHeight="1">
      <x:c r="A23" s="4"/>
      <x:c r="B23" s="14" t="str">
        <x:f>IF(OR(A23="",D23&lt;&gt;"Complete"),"",IF(E23="Fixed",H23,G23*AA23)+IF(O23="No",N23,0)+IF(Q23="No",P23,0)+IF(S23="No",R23,0)+IF(U23="No",T23,0)+IF(W23="No",V23,0)+IF(Y23="No",X23,0))</x:f>
      </x:c>
      <x:c r="C23" s="14" t="str">
        <x:f>IF(B23="","",B23-IF(ISNUMBER(M23),M23,0))</x:f>
      </x:c>
      <x:c r="D23" s="10" t="str">
        <x:f>IF(A23="","",IF(L23&lt;&gt;"Yes","Obtain VAT inclusive figure",IF(OR(E23="",COUNT(N23,P23,R23,T23,V23,X23)&lt;6,COUNTIF(O23:Y23,"Unknown")&gt;0,OR(O23="",Q23="",S23="",U23="",W23="",Y23="")),"Complete basis and extras",IF(E23="Fixed",IF(ISNUMBER(H23),"Complete","Add fixed total"),IF(OR(COUNT(G23,I23:K23)&lt;4,G23&lt;0,I23&lt;0,J23&lt;0,K23&lt;=0),"Complete hourly assumptions","Complete")))))</x:f>
      </x:c>
      <x:c r="E23" s="4"/>
      <x:c r="F23" s="4"/>
      <x:c r="G23" s="6"/>
      <x:c r="H23" s="6"/>
      <x:c r="I23" s="4"/>
      <x:c r="J23" s="4"/>
      <x:c r="K23" s="4"/>
      <x:c r="L23" s="4"/>
      <x:c r="M23" s="6"/>
      <x:c r="N23" s="6"/>
      <x:c r="O23" s="4"/>
      <x:c r="P23" s="6"/>
      <x:c r="Q23" s="4"/>
      <x:c r="R23" s="6"/>
      <x:c r="S23" s="4"/>
      <x:c r="T23" s="6"/>
      <x:c r="U23" s="4"/>
      <x:c r="V23" s="6"/>
      <x:c r="W23" s="4"/>
      <x:c r="X23" s="6"/>
      <x:c r="Y23" s="4"/>
      <x:c r="Z23" s="4"/>
      <x:c r="AA23" s="10" t="str">
        <x:f>IF(OR(A23="",D23&lt;&gt;"Complete",E23&lt;&gt;"Hourly"),"",MAX(I23,ROUNDUP(J23/K23,0)*K23))</x:f>
      </x:c>
    </x:row>
    <x:row r="24" ht="24" customHeight="1">
      <x:c r="A24" s="4"/>
      <x:c r="B24" s="14" t="str">
        <x:f>IF(OR(A24="",D24&lt;&gt;"Complete"),"",IF(E24="Fixed",H24,G24*AA24)+IF(O24="No",N24,0)+IF(Q24="No",P24,0)+IF(S24="No",R24,0)+IF(U24="No",T24,0)+IF(W24="No",V24,0)+IF(Y24="No",X24,0))</x:f>
      </x:c>
      <x:c r="C24" s="14" t="str">
        <x:f>IF(B24="","",B24-IF(ISNUMBER(M24),M24,0))</x:f>
      </x:c>
      <x:c r="D24" s="10" t="str">
        <x:f>IF(A24="","",IF(L24&lt;&gt;"Yes","Obtain VAT inclusive figure",IF(OR(E24="",COUNT(N24,P24,R24,T24,V24,X24)&lt;6,COUNTIF(O24:Y24,"Unknown")&gt;0,OR(O24="",Q24="",S24="",U24="",W24="",Y24="")),"Complete basis and extras",IF(E24="Fixed",IF(ISNUMBER(H24),"Complete","Add fixed total"),IF(OR(COUNT(G24,I24:K24)&lt;4,G24&lt;0,I24&lt;0,J24&lt;0,K24&lt;=0),"Complete hourly assumptions","Complete")))))</x:f>
      </x:c>
      <x:c r="E24" s="4"/>
      <x:c r="F24" s="4"/>
      <x:c r="G24" s="6"/>
      <x:c r="H24" s="6"/>
      <x:c r="I24" s="4"/>
      <x:c r="J24" s="4"/>
      <x:c r="K24" s="4"/>
      <x:c r="L24" s="4"/>
      <x:c r="M24" s="6"/>
      <x:c r="N24" s="6"/>
      <x:c r="O24" s="4"/>
      <x:c r="P24" s="6"/>
      <x:c r="Q24" s="4"/>
      <x:c r="R24" s="6"/>
      <x:c r="S24" s="4"/>
      <x:c r="T24" s="6"/>
      <x:c r="U24" s="4"/>
      <x:c r="V24" s="6"/>
      <x:c r="W24" s="4"/>
      <x:c r="X24" s="6"/>
      <x:c r="Y24" s="4"/>
      <x:c r="Z24" s="4"/>
      <x:c r="AA24" s="10" t="str">
        <x:f>IF(OR(A24="",D24&lt;&gt;"Complete",E24&lt;&gt;"Hourly"),"",MAX(I24,ROUNDUP(J24/K24,0)*K24))</x:f>
      </x:c>
    </x:row>
    <x:row r="25" ht="24" customHeight="1">
      <x:c r="A25" s="4"/>
      <x:c r="B25" s="14" t="str">
        <x:f>IF(OR(A25="",D25&lt;&gt;"Complete"),"",IF(E25="Fixed",H25,G25*AA25)+IF(O25="No",N25,0)+IF(Q25="No",P25,0)+IF(S25="No",R25,0)+IF(U25="No",T25,0)+IF(W25="No",V25,0)+IF(Y25="No",X25,0))</x:f>
      </x:c>
      <x:c r="C25" s="14" t="str">
        <x:f>IF(B25="","",B25-IF(ISNUMBER(M25),M25,0))</x:f>
      </x:c>
      <x:c r="D25" s="10" t="str">
        <x:f>IF(A25="","",IF(L25&lt;&gt;"Yes","Obtain VAT inclusive figure",IF(OR(E25="",COUNT(N25,P25,R25,T25,V25,X25)&lt;6,COUNTIF(O25:Y25,"Unknown")&gt;0,OR(O25="",Q25="",S25="",U25="",W25="",Y25="")),"Complete basis and extras",IF(E25="Fixed",IF(ISNUMBER(H25),"Complete","Add fixed total"),IF(OR(COUNT(G25,I25:K25)&lt;4,G25&lt;0,I25&lt;0,J25&lt;0,K25&lt;=0),"Complete hourly assumptions","Complete")))))</x:f>
      </x:c>
      <x:c r="E25" s="4"/>
      <x:c r="F25" s="4"/>
      <x:c r="G25" s="6"/>
      <x:c r="H25" s="6"/>
      <x:c r="I25" s="4"/>
      <x:c r="J25" s="4"/>
      <x:c r="K25" s="4"/>
      <x:c r="L25" s="4"/>
      <x:c r="M25" s="6"/>
      <x:c r="N25" s="6"/>
      <x:c r="O25" s="4"/>
      <x:c r="P25" s="6"/>
      <x:c r="Q25" s="4"/>
      <x:c r="R25" s="6"/>
      <x:c r="S25" s="4"/>
      <x:c r="T25" s="6"/>
      <x:c r="U25" s="4"/>
      <x:c r="V25" s="6"/>
      <x:c r="W25" s="4"/>
      <x:c r="X25" s="6"/>
      <x:c r="Y25" s="4"/>
      <x:c r="Z25" s="4"/>
      <x:c r="AA25" s="10" t="str">
        <x:f>IF(OR(A25="",D25&lt;&gt;"Complete",E25&lt;&gt;"Hourly"),"",MAX(I25,ROUNDUP(J25/K25,0)*K25))</x:f>
      </x:c>
    </x:row>
    <x:row r="26" ht="24" customHeight="1">
      <x:c r="A26" s="4"/>
      <x:c r="B26" s="14" t="str">
        <x:f>IF(OR(A26="",D26&lt;&gt;"Complete"),"",IF(E26="Fixed",H26,G26*AA26)+IF(O26="No",N26,0)+IF(Q26="No",P26,0)+IF(S26="No",R26,0)+IF(U26="No",T26,0)+IF(W26="No",V26,0)+IF(Y26="No",X26,0))</x:f>
      </x:c>
      <x:c r="C26" s="14" t="str">
        <x:f>IF(B26="","",B26-IF(ISNUMBER(M26),M26,0))</x:f>
      </x:c>
      <x:c r="D26" s="10" t="str">
        <x:f>IF(A26="","",IF(L26&lt;&gt;"Yes","Obtain VAT inclusive figure",IF(OR(E26="",COUNT(N26,P26,R26,T26,V26,X26)&lt;6,COUNTIF(O26:Y26,"Unknown")&gt;0,OR(O26="",Q26="",S26="",U26="",W26="",Y26="")),"Complete basis and extras",IF(E26="Fixed",IF(ISNUMBER(H26),"Complete","Add fixed total"),IF(OR(COUNT(G26,I26:K26)&lt;4,G26&lt;0,I26&lt;0,J26&lt;0,K26&lt;=0),"Complete hourly assumptions","Complete")))))</x:f>
      </x:c>
      <x:c r="E26" s="4"/>
      <x:c r="F26" s="4"/>
      <x:c r="G26" s="6"/>
      <x:c r="H26" s="6"/>
      <x:c r="I26" s="4"/>
      <x:c r="J26" s="4"/>
      <x:c r="K26" s="4"/>
      <x:c r="L26" s="4"/>
      <x:c r="M26" s="6"/>
      <x:c r="N26" s="6"/>
      <x:c r="O26" s="4"/>
      <x:c r="P26" s="6"/>
      <x:c r="Q26" s="4"/>
      <x:c r="R26" s="6"/>
      <x:c r="S26" s="4"/>
      <x:c r="T26" s="6"/>
      <x:c r="U26" s="4"/>
      <x:c r="V26" s="6"/>
      <x:c r="W26" s="4"/>
      <x:c r="X26" s="6"/>
      <x:c r="Y26" s="4"/>
      <x:c r="Z26" s="4"/>
      <x:c r="AA26" s="10" t="str">
        <x:f>IF(OR(A26="",D26&lt;&gt;"Complete",E26&lt;&gt;"Hourly"),"",MAX(I26,ROUNDUP(J26/K26,0)*K26))</x:f>
      </x:c>
    </x:row>
    <x:row r="27" ht="24" customHeight="1">
      <x:c r="A27" s="4"/>
      <x:c r="B27" s="14" t="str">
        <x:f>IF(OR(A27="",D27&lt;&gt;"Complete"),"",IF(E27="Fixed",H27,G27*AA27)+IF(O27="No",N27,0)+IF(Q27="No",P27,0)+IF(S27="No",R27,0)+IF(U27="No",T27,0)+IF(W27="No",V27,0)+IF(Y27="No",X27,0))</x:f>
      </x:c>
      <x:c r="C27" s="14" t="str">
        <x:f>IF(B27="","",B27-IF(ISNUMBER(M27),M27,0))</x:f>
      </x:c>
      <x:c r="D27" s="10" t="str">
        <x:f>IF(A27="","",IF(L27&lt;&gt;"Yes","Obtain VAT inclusive figure",IF(OR(E27="",COUNT(N27,P27,R27,T27,V27,X27)&lt;6,COUNTIF(O27:Y27,"Unknown")&gt;0,OR(O27="",Q27="",S27="",U27="",W27="",Y27="")),"Complete basis and extras",IF(E27="Fixed",IF(ISNUMBER(H27),"Complete","Add fixed total"),IF(OR(COUNT(G27,I27:K27)&lt;4,G27&lt;0,I27&lt;0,J27&lt;0,K27&lt;=0),"Complete hourly assumptions","Complete")))))</x:f>
      </x:c>
      <x:c r="E27" s="4"/>
      <x:c r="F27" s="4"/>
      <x:c r="G27" s="6"/>
      <x:c r="H27" s="6"/>
      <x:c r="I27" s="4"/>
      <x:c r="J27" s="4"/>
      <x:c r="K27" s="4"/>
      <x:c r="L27" s="4"/>
      <x:c r="M27" s="6"/>
      <x:c r="N27" s="6"/>
      <x:c r="O27" s="4"/>
      <x:c r="P27" s="6"/>
      <x:c r="Q27" s="4"/>
      <x:c r="R27" s="6"/>
      <x:c r="S27" s="4"/>
      <x:c r="T27" s="6"/>
      <x:c r="U27" s="4"/>
      <x:c r="V27" s="6"/>
      <x:c r="W27" s="4"/>
      <x:c r="X27" s="6"/>
      <x:c r="Y27" s="4"/>
      <x:c r="Z27" s="4"/>
      <x:c r="AA27" s="10" t="str">
        <x:f>IF(OR(A27="",D27&lt;&gt;"Complete",E27&lt;&gt;"Hourly"),"",MAX(I27,ROUNDUP(J27/K27,0)*K27))</x:f>
      </x:c>
    </x:row>
    <x:row r="28" ht="24" customHeight="1">
      <x:c r="A28" s="4"/>
      <x:c r="B28" s="14" t="str">
        <x:f>IF(OR(A28="",D28&lt;&gt;"Complete"),"",IF(E28="Fixed",H28,G28*AA28)+IF(O28="No",N28,0)+IF(Q28="No",P28,0)+IF(S28="No",R28,0)+IF(U28="No",T28,0)+IF(W28="No",V28,0)+IF(Y28="No",X28,0))</x:f>
      </x:c>
      <x:c r="C28" s="14" t="str">
        <x:f>IF(B28="","",B28-IF(ISNUMBER(M28),M28,0))</x:f>
      </x:c>
      <x:c r="D28" s="10" t="str">
        <x:f>IF(A28="","",IF(L28&lt;&gt;"Yes","Obtain VAT inclusive figure",IF(OR(E28="",COUNT(N28,P28,R28,T28,V28,X28)&lt;6,COUNTIF(O28:Y28,"Unknown")&gt;0,OR(O28="",Q28="",S28="",U28="",W28="",Y28="")),"Complete basis and extras",IF(E28="Fixed",IF(ISNUMBER(H28),"Complete","Add fixed total"),IF(OR(COUNT(G28,I28:K28)&lt;4,G28&lt;0,I28&lt;0,J28&lt;0,K28&lt;=0),"Complete hourly assumptions","Complete")))))</x:f>
      </x:c>
      <x:c r="E28" s="4"/>
      <x:c r="F28" s="4"/>
      <x:c r="G28" s="6"/>
      <x:c r="H28" s="6"/>
      <x:c r="I28" s="4"/>
      <x:c r="J28" s="4"/>
      <x:c r="K28" s="4"/>
      <x:c r="L28" s="4"/>
      <x:c r="M28" s="6"/>
      <x:c r="N28" s="6"/>
      <x:c r="O28" s="4"/>
      <x:c r="P28" s="6"/>
      <x:c r="Q28" s="4"/>
      <x:c r="R28" s="6"/>
      <x:c r="S28" s="4"/>
      <x:c r="T28" s="6"/>
      <x:c r="U28" s="4"/>
      <x:c r="V28" s="6"/>
      <x:c r="W28" s="4"/>
      <x:c r="X28" s="6"/>
      <x:c r="Y28" s="4"/>
      <x:c r="Z28" s="4"/>
      <x:c r="AA28" s="10" t="str">
        <x:f>IF(OR(A28="",D28&lt;&gt;"Complete",E28&lt;&gt;"Hourly"),"",MAX(I28,ROUNDUP(J28/K28,0)*K28))</x:f>
      </x:c>
    </x:row>
    <x:row r="29" ht="24" customHeight="1">
      <x:c r="A29" s="4"/>
      <x:c r="B29" s="14" t="str">
        <x:f>IF(OR(A29="",D29&lt;&gt;"Complete"),"",IF(E29="Fixed",H29,G29*AA29)+IF(O29="No",N29,0)+IF(Q29="No",P29,0)+IF(S29="No",R29,0)+IF(U29="No",T29,0)+IF(W29="No",V29,0)+IF(Y29="No",X29,0))</x:f>
      </x:c>
      <x:c r="C29" s="14" t="str">
        <x:f>IF(B29="","",B29-IF(ISNUMBER(M29),M29,0))</x:f>
      </x:c>
      <x:c r="D29" s="10" t="str">
        <x:f>IF(A29="","",IF(L29&lt;&gt;"Yes","Obtain VAT inclusive figure",IF(OR(E29="",COUNT(N29,P29,R29,T29,V29,X29)&lt;6,COUNTIF(O29:Y29,"Unknown")&gt;0,OR(O29="",Q29="",S29="",U29="",W29="",Y29="")),"Complete basis and extras",IF(E29="Fixed",IF(ISNUMBER(H29),"Complete","Add fixed total"),IF(OR(COUNT(G29,I29:K29)&lt;4,G29&lt;0,I29&lt;0,J29&lt;0,K29&lt;=0),"Complete hourly assumptions","Complete")))))</x:f>
      </x:c>
      <x:c r="E29" s="4"/>
      <x:c r="F29" s="4"/>
      <x:c r="G29" s="6"/>
      <x:c r="H29" s="6"/>
      <x:c r="I29" s="4"/>
      <x:c r="J29" s="4"/>
      <x:c r="K29" s="4"/>
      <x:c r="L29" s="4"/>
      <x:c r="M29" s="6"/>
      <x:c r="N29" s="6"/>
      <x:c r="O29" s="4"/>
      <x:c r="P29" s="6"/>
      <x:c r="Q29" s="4"/>
      <x:c r="R29" s="6"/>
      <x:c r="S29" s="4"/>
      <x:c r="T29" s="6"/>
      <x:c r="U29" s="4"/>
      <x:c r="V29" s="6"/>
      <x:c r="W29" s="4"/>
      <x:c r="X29" s="6"/>
      <x:c r="Y29" s="4"/>
      <x:c r="Z29" s="4"/>
      <x:c r="AA29" s="10" t="str">
        <x:f>IF(OR(A29="",D29&lt;&gt;"Complete",E29&lt;&gt;"Hourly"),"",MAX(I29,ROUNDUP(J29/K29,0)*K29))</x:f>
      </x:c>
    </x:row>
    <x:row r="30" ht="24" customHeight="1">
      <x:c r="A30" s="4"/>
      <x:c r="B30" s="14" t="str">
        <x:f>IF(OR(A30="",D30&lt;&gt;"Complete"),"",IF(E30="Fixed",H30,G30*AA30)+IF(O30="No",N30,0)+IF(Q30="No",P30,0)+IF(S30="No",R30,0)+IF(U30="No",T30,0)+IF(W30="No",V30,0)+IF(Y30="No",X30,0))</x:f>
      </x:c>
      <x:c r="C30" s="14" t="str">
        <x:f>IF(B30="","",B30-IF(ISNUMBER(M30),M30,0))</x:f>
      </x:c>
      <x:c r="D30" s="10" t="str">
        <x:f>IF(A30="","",IF(L30&lt;&gt;"Yes","Obtain VAT inclusive figure",IF(OR(E30="",COUNT(N30,P30,R30,T30,V30,X30)&lt;6,COUNTIF(O30:Y30,"Unknown")&gt;0,OR(O30="",Q30="",S30="",U30="",W30="",Y30="")),"Complete basis and extras",IF(E30="Fixed",IF(ISNUMBER(H30),"Complete","Add fixed total"),IF(OR(COUNT(G30,I30:K30)&lt;4,G30&lt;0,I30&lt;0,J30&lt;0,K30&lt;=0),"Complete hourly assumptions","Complete")))))</x:f>
      </x:c>
      <x:c r="E30" s="4"/>
      <x:c r="F30" s="4"/>
      <x:c r="G30" s="6"/>
      <x:c r="H30" s="6"/>
      <x:c r="I30" s="4"/>
      <x:c r="J30" s="4"/>
      <x:c r="K30" s="4"/>
      <x:c r="L30" s="4"/>
      <x:c r="M30" s="6"/>
      <x:c r="N30" s="6"/>
      <x:c r="O30" s="4"/>
      <x:c r="P30" s="6"/>
      <x:c r="Q30" s="4"/>
      <x:c r="R30" s="6"/>
      <x:c r="S30" s="4"/>
      <x:c r="T30" s="6"/>
      <x:c r="U30" s="4"/>
      <x:c r="V30" s="6"/>
      <x:c r="W30" s="4"/>
      <x:c r="X30" s="6"/>
      <x:c r="Y30" s="4"/>
      <x:c r="Z30" s="4"/>
      <x:c r="AA30" s="10" t="str">
        <x:f>IF(OR(A30="",D30&lt;&gt;"Complete",E30&lt;&gt;"Hourly"),"",MAX(I30,ROUNDUP(J30/K30,0)*K30))</x:f>
      </x:c>
    </x:row>
    <x:row r="31" ht="24" customHeight="1">
      <x:c r="A31" s="4"/>
      <x:c r="B31" s="14" t="str">
        <x:f>IF(OR(A31="",D31&lt;&gt;"Complete"),"",IF(E31="Fixed",H31,G31*AA31)+IF(O31="No",N31,0)+IF(Q31="No",P31,0)+IF(S31="No",R31,0)+IF(U31="No",T31,0)+IF(W31="No",V31,0)+IF(Y31="No",X31,0))</x:f>
      </x:c>
      <x:c r="C31" s="14" t="str">
        <x:f>IF(B31="","",B31-IF(ISNUMBER(M31),M31,0))</x:f>
      </x:c>
      <x:c r="D31" s="10" t="str">
        <x:f>IF(A31="","",IF(L31&lt;&gt;"Yes","Obtain VAT inclusive figure",IF(OR(E31="",COUNT(N31,P31,R31,T31,V31,X31)&lt;6,COUNTIF(O31:Y31,"Unknown")&gt;0,OR(O31="",Q31="",S31="",U31="",W31="",Y31="")),"Complete basis and extras",IF(E31="Fixed",IF(ISNUMBER(H31),"Complete","Add fixed total"),IF(OR(COUNT(G31,I31:K31)&lt;4,G31&lt;0,I31&lt;0,J31&lt;0,K31&lt;=0),"Complete hourly assumptions","Complete")))))</x:f>
      </x:c>
      <x:c r="E31" s="4"/>
      <x:c r="F31" s="4"/>
      <x:c r="G31" s="6"/>
      <x:c r="H31" s="6"/>
      <x:c r="I31" s="4"/>
      <x:c r="J31" s="4"/>
      <x:c r="K31" s="4"/>
      <x:c r="L31" s="4"/>
      <x:c r="M31" s="6"/>
      <x:c r="N31" s="6"/>
      <x:c r="O31" s="4"/>
      <x:c r="P31" s="6"/>
      <x:c r="Q31" s="4"/>
      <x:c r="R31" s="6"/>
      <x:c r="S31" s="4"/>
      <x:c r="T31" s="6"/>
      <x:c r="U31" s="4"/>
      <x:c r="V31" s="6"/>
      <x:c r="W31" s="4"/>
      <x:c r="X31" s="6"/>
      <x:c r="Y31" s="4"/>
      <x:c r="Z31" s="4"/>
      <x:c r="AA31" s="10" t="str">
        <x:f>IF(OR(A31="",D31&lt;&gt;"Complete",E31&lt;&gt;"Hourly"),"",MAX(I31,ROUNDUP(J31/K31,0)*K31))</x:f>
      </x:c>
    </x:row>
    <x:row r="32" ht="24" customHeight="1">
      <x:c r="A32" s="4"/>
      <x:c r="B32" s="14" t="str">
        <x:f>IF(OR(A32="",D32&lt;&gt;"Complete"),"",IF(E32="Fixed",H32,G32*AA32)+IF(O32="No",N32,0)+IF(Q32="No",P32,0)+IF(S32="No",R32,0)+IF(U32="No",T32,0)+IF(W32="No",V32,0)+IF(Y32="No",X32,0))</x:f>
      </x:c>
      <x:c r="C32" s="14" t="str">
        <x:f>IF(B32="","",B32-IF(ISNUMBER(M32),M32,0))</x:f>
      </x:c>
      <x:c r="D32" s="10" t="str">
        <x:f>IF(A32="","",IF(L32&lt;&gt;"Yes","Obtain VAT inclusive figure",IF(OR(E32="",COUNT(N32,P32,R32,T32,V32,X32)&lt;6,COUNTIF(O32:Y32,"Unknown")&gt;0,OR(O32="",Q32="",S32="",U32="",W32="",Y32="")),"Complete basis and extras",IF(E32="Fixed",IF(ISNUMBER(H32),"Complete","Add fixed total"),IF(OR(COUNT(G32,I32:K32)&lt;4,G32&lt;0,I32&lt;0,J32&lt;0,K32&lt;=0),"Complete hourly assumptions","Complete")))))</x:f>
      </x:c>
      <x:c r="E32" s="4"/>
      <x:c r="F32" s="4"/>
      <x:c r="G32" s="6"/>
      <x:c r="H32" s="6"/>
      <x:c r="I32" s="4"/>
      <x:c r="J32" s="4"/>
      <x:c r="K32" s="4"/>
      <x:c r="L32" s="4"/>
      <x:c r="M32" s="6"/>
      <x:c r="N32" s="6"/>
      <x:c r="O32" s="4"/>
      <x:c r="P32" s="6"/>
      <x:c r="Q32" s="4"/>
      <x:c r="R32" s="6"/>
      <x:c r="S32" s="4"/>
      <x:c r="T32" s="6"/>
      <x:c r="U32" s="4"/>
      <x:c r="V32" s="6"/>
      <x:c r="W32" s="4"/>
      <x:c r="X32" s="6"/>
      <x:c r="Y32" s="4"/>
      <x:c r="Z32" s="4"/>
      <x:c r="AA32" s="10" t="str">
        <x:f>IF(OR(A32="",D32&lt;&gt;"Complete",E32&lt;&gt;"Hourly"),"",MAX(I32,ROUNDUP(J32/K32,0)*K32))</x:f>
      </x:c>
    </x:row>
    <x:row r="33" ht="24" customHeight="1">
      <x:c r="A33" s="4"/>
      <x:c r="B33" s="14" t="str">
        <x:f>IF(OR(A33="",D33&lt;&gt;"Complete"),"",IF(E33="Fixed",H33,G33*AA33)+IF(O33="No",N33,0)+IF(Q33="No",P33,0)+IF(S33="No",R33,0)+IF(U33="No",T33,0)+IF(W33="No",V33,0)+IF(Y33="No",X33,0))</x:f>
      </x:c>
      <x:c r="C33" s="14" t="str">
        <x:f>IF(B33="","",B33-IF(ISNUMBER(M33),M33,0))</x:f>
      </x:c>
      <x:c r="D33" s="10" t="str">
        <x:f>IF(A33="","",IF(L33&lt;&gt;"Yes","Obtain VAT inclusive figure",IF(OR(E33="",COUNT(N33,P33,R33,T33,V33,X33)&lt;6,COUNTIF(O33:Y33,"Unknown")&gt;0,OR(O33="",Q33="",S33="",U33="",W33="",Y33="")),"Complete basis and extras",IF(E33="Fixed",IF(ISNUMBER(H33),"Complete","Add fixed total"),IF(OR(COUNT(G33,I33:K33)&lt;4,G33&lt;0,I33&lt;0,J33&lt;0,K33&lt;=0),"Complete hourly assumptions","Complete")))))</x:f>
      </x:c>
      <x:c r="E33" s="4"/>
      <x:c r="F33" s="4"/>
      <x:c r="G33" s="6"/>
      <x:c r="H33" s="6"/>
      <x:c r="I33" s="4"/>
      <x:c r="J33" s="4"/>
      <x:c r="K33" s="4"/>
      <x:c r="L33" s="4"/>
      <x:c r="M33" s="6"/>
      <x:c r="N33" s="6"/>
      <x:c r="O33" s="4"/>
      <x:c r="P33" s="6"/>
      <x:c r="Q33" s="4"/>
      <x:c r="R33" s="6"/>
      <x:c r="S33" s="4"/>
      <x:c r="T33" s="6"/>
      <x:c r="U33" s="4"/>
      <x:c r="V33" s="6"/>
      <x:c r="W33" s="4"/>
      <x:c r="X33" s="6"/>
      <x:c r="Y33" s="4"/>
      <x:c r="Z33" s="4"/>
      <x:c r="AA33" s="10" t="str">
        <x:f>IF(OR(A33="",D33&lt;&gt;"Complete",E33&lt;&gt;"Hourly"),"",MAX(I33,ROUNDUP(J33/K33,0)*K33))</x:f>
      </x:c>
    </x:row>
    <x:row r="34" ht="24" customHeight="1">
      <x:c r="A34" s="4"/>
      <x:c r="B34" s="14" t="str">
        <x:f>IF(OR(A34="",D34&lt;&gt;"Complete"),"",IF(E34="Fixed",H34,G34*AA34)+IF(O34="No",N34,0)+IF(Q34="No",P34,0)+IF(S34="No",R34,0)+IF(U34="No",T34,0)+IF(W34="No",V34,0)+IF(Y34="No",X34,0))</x:f>
      </x:c>
      <x:c r="C34" s="14" t="str">
        <x:f>IF(B34="","",B34-IF(ISNUMBER(M34),M34,0))</x:f>
      </x:c>
      <x:c r="D34" s="10" t="str">
        <x:f>IF(A34="","",IF(L34&lt;&gt;"Yes","Obtain VAT inclusive figure",IF(OR(E34="",COUNT(N34,P34,R34,T34,V34,X34)&lt;6,COUNTIF(O34:Y34,"Unknown")&gt;0,OR(O34="",Q34="",S34="",U34="",W34="",Y34="")),"Complete basis and extras",IF(E34="Fixed",IF(ISNUMBER(H34),"Complete","Add fixed total"),IF(OR(COUNT(G34,I34:K34)&lt;4,G34&lt;0,I34&lt;0,J34&lt;0,K34&lt;=0),"Complete hourly assumptions","Complete")))))</x:f>
      </x:c>
      <x:c r="E34" s="4"/>
      <x:c r="F34" s="4"/>
      <x:c r="G34" s="6"/>
      <x:c r="H34" s="6"/>
      <x:c r="I34" s="4"/>
      <x:c r="J34" s="4"/>
      <x:c r="K34" s="4"/>
      <x:c r="L34" s="4"/>
      <x:c r="M34" s="6"/>
      <x:c r="N34" s="6"/>
      <x:c r="O34" s="4"/>
      <x:c r="P34" s="6"/>
      <x:c r="Q34" s="4"/>
      <x:c r="R34" s="6"/>
      <x:c r="S34" s="4"/>
      <x:c r="T34" s="6"/>
      <x:c r="U34" s="4"/>
      <x:c r="V34" s="6"/>
      <x:c r="W34" s="4"/>
      <x:c r="X34" s="6"/>
      <x:c r="Y34" s="4"/>
      <x:c r="Z34" s="4"/>
      <x:c r="AA34" s="10" t="str">
        <x:f>IF(OR(A34="",D34&lt;&gt;"Complete",E34&lt;&gt;"Hourly"),"",MAX(I34,ROUNDUP(J34/K34,0)*K34))</x:f>
      </x:c>
    </x:row>
    <x:row r="35" ht="24" customHeight="1">
      <x:c r="A35" s="4"/>
      <x:c r="B35" s="14" t="str">
        <x:f>IF(OR(A35="",D35&lt;&gt;"Complete"),"",IF(E35="Fixed",H35,G35*AA35)+IF(O35="No",N35,0)+IF(Q35="No",P35,0)+IF(S35="No",R35,0)+IF(U35="No",T35,0)+IF(W35="No",V35,0)+IF(Y35="No",X35,0))</x:f>
      </x:c>
      <x:c r="C35" s="14" t="str">
        <x:f>IF(B35="","",B35-IF(ISNUMBER(M35),M35,0))</x:f>
      </x:c>
      <x:c r="D35" s="10" t="str">
        <x:f>IF(A35="","",IF(L35&lt;&gt;"Yes","Obtain VAT inclusive figure",IF(OR(E35="",COUNT(N35,P35,R35,T35,V35,X35)&lt;6,COUNTIF(O35:Y35,"Unknown")&gt;0,OR(O35="",Q35="",S35="",U35="",W35="",Y35="")),"Complete basis and extras",IF(E35="Fixed",IF(ISNUMBER(H35),"Complete","Add fixed total"),IF(OR(COUNT(G35,I35:K35)&lt;4,G35&lt;0,I35&lt;0,J35&lt;0,K35&lt;=0),"Complete hourly assumptions","Complete")))))</x:f>
      </x:c>
      <x:c r="E35" s="4"/>
      <x:c r="F35" s="4"/>
      <x:c r="G35" s="6"/>
      <x:c r="H35" s="6"/>
      <x:c r="I35" s="4"/>
      <x:c r="J35" s="4"/>
      <x:c r="K35" s="4"/>
      <x:c r="L35" s="4"/>
      <x:c r="M35" s="6"/>
      <x:c r="N35" s="6"/>
      <x:c r="O35" s="4"/>
      <x:c r="P35" s="6"/>
      <x:c r="Q35" s="4"/>
      <x:c r="R35" s="6"/>
      <x:c r="S35" s="4"/>
      <x:c r="T35" s="6"/>
      <x:c r="U35" s="4"/>
      <x:c r="V35" s="6"/>
      <x:c r="W35" s="4"/>
      <x:c r="X35" s="6"/>
      <x:c r="Y35" s="4"/>
      <x:c r="Z35" s="4"/>
      <x:c r="AA35" s="10" t="str">
        <x:f>IF(OR(A35="",D35&lt;&gt;"Complete",E35&lt;&gt;"Hourly"),"",MAX(I35,ROUNDUP(J35/K35,0)*K35))</x:f>
      </x:c>
    </x:row>
    <x:row r="36" ht="24" customHeight="1">
      <x:c r="A36" s="4"/>
      <x:c r="B36" s="14" t="str">
        <x:f>IF(OR(A36="",D36&lt;&gt;"Complete"),"",IF(E36="Fixed",H36,G36*AA36)+IF(O36="No",N36,0)+IF(Q36="No",P36,0)+IF(S36="No",R36,0)+IF(U36="No",T36,0)+IF(W36="No",V36,0)+IF(Y36="No",X36,0))</x:f>
      </x:c>
      <x:c r="C36" s="14" t="str">
        <x:f>IF(B36="","",B36-IF(ISNUMBER(M36),M36,0))</x:f>
      </x:c>
      <x:c r="D36" s="10" t="str">
        <x:f>IF(A36="","",IF(L36&lt;&gt;"Yes","Obtain VAT inclusive figure",IF(OR(E36="",COUNT(N36,P36,R36,T36,V36,X36)&lt;6,COUNTIF(O36:Y36,"Unknown")&gt;0,OR(O36="",Q36="",S36="",U36="",W36="",Y36="")),"Complete basis and extras",IF(E36="Fixed",IF(ISNUMBER(H36),"Complete","Add fixed total"),IF(OR(COUNT(G36,I36:K36)&lt;4,G36&lt;0,I36&lt;0,J36&lt;0,K36&lt;=0),"Complete hourly assumptions","Complete")))))</x:f>
      </x:c>
      <x:c r="E36" s="4"/>
      <x:c r="F36" s="4"/>
      <x:c r="G36" s="6"/>
      <x:c r="H36" s="6"/>
      <x:c r="I36" s="4"/>
      <x:c r="J36" s="4"/>
      <x:c r="K36" s="4"/>
      <x:c r="L36" s="4"/>
      <x:c r="M36" s="6"/>
      <x:c r="N36" s="6"/>
      <x:c r="O36" s="4"/>
      <x:c r="P36" s="6"/>
      <x:c r="Q36" s="4"/>
      <x:c r="R36" s="6"/>
      <x:c r="S36" s="4"/>
      <x:c r="T36" s="6"/>
      <x:c r="U36" s="4"/>
      <x:c r="V36" s="6"/>
      <x:c r="W36" s="4"/>
      <x:c r="X36" s="6"/>
      <x:c r="Y36" s="4"/>
      <x:c r="Z36" s="4"/>
      <x:c r="AA36" s="10" t="str">
        <x:f>IF(OR(A36="",D36&lt;&gt;"Complete",E36&lt;&gt;"Hourly"),"",MAX(I36,ROUNDUP(J36/K36,0)*K36))</x:f>
      </x:c>
    </x:row>
    <x:row r="37" ht="24" customHeight="1">
      <x:c r="A37" s="4"/>
      <x:c r="B37" s="14" t="str">
        <x:f>IF(OR(A37="",D37&lt;&gt;"Complete"),"",IF(E37="Fixed",H37,G37*AA37)+IF(O37="No",N37,0)+IF(Q37="No",P37,0)+IF(S37="No",R37,0)+IF(U37="No",T37,0)+IF(W37="No",V37,0)+IF(Y37="No",X37,0))</x:f>
      </x:c>
      <x:c r="C37" s="14" t="str">
        <x:f>IF(B37="","",B37-IF(ISNUMBER(M37),M37,0))</x:f>
      </x:c>
      <x:c r="D37" s="10" t="str">
        <x:f>IF(A37="","",IF(L37&lt;&gt;"Yes","Obtain VAT inclusive figure",IF(OR(E37="",COUNT(N37,P37,R37,T37,V37,X37)&lt;6,COUNTIF(O37:Y37,"Unknown")&gt;0,OR(O37="",Q37="",S37="",U37="",W37="",Y37="")),"Complete basis and extras",IF(E37="Fixed",IF(ISNUMBER(H37),"Complete","Add fixed total"),IF(OR(COUNT(G37,I37:K37)&lt;4,G37&lt;0,I37&lt;0,J37&lt;0,K37&lt;=0),"Complete hourly assumptions","Complete")))))</x:f>
      </x:c>
      <x:c r="E37" s="4"/>
      <x:c r="F37" s="4"/>
      <x:c r="G37" s="6"/>
      <x:c r="H37" s="6"/>
      <x:c r="I37" s="4"/>
      <x:c r="J37" s="4"/>
      <x:c r="K37" s="4"/>
      <x:c r="L37" s="4"/>
      <x:c r="M37" s="6"/>
      <x:c r="N37" s="6"/>
      <x:c r="O37" s="4"/>
      <x:c r="P37" s="6"/>
      <x:c r="Q37" s="4"/>
      <x:c r="R37" s="6"/>
      <x:c r="S37" s="4"/>
      <x:c r="T37" s="6"/>
      <x:c r="U37" s="4"/>
      <x:c r="V37" s="6"/>
      <x:c r="W37" s="4"/>
      <x:c r="X37" s="6"/>
      <x:c r="Y37" s="4"/>
      <x:c r="Z37" s="4"/>
      <x:c r="AA37" s="10" t="str">
        <x:f>IF(OR(A37="",D37&lt;&gt;"Complete",E37&lt;&gt;"Hourly"),"",MAX(I37,ROUNDUP(J37/K37,0)*K37))</x:f>
      </x:c>
    </x:row>
    <x:row r="38" ht="24" customHeight="1">
      <x:c r="A38" s="4"/>
      <x:c r="B38" s="14" t="str">
        <x:f>IF(OR(A38="",D38&lt;&gt;"Complete"),"",IF(E38="Fixed",H38,G38*AA38)+IF(O38="No",N38,0)+IF(Q38="No",P38,0)+IF(S38="No",R38,0)+IF(U38="No",T38,0)+IF(W38="No",V38,0)+IF(Y38="No",X38,0))</x:f>
      </x:c>
      <x:c r="C38" s="14" t="str">
        <x:f>IF(B38="","",B38-IF(ISNUMBER(M38),M38,0))</x:f>
      </x:c>
      <x:c r="D38" s="10" t="str">
        <x:f>IF(A38="","",IF(L38&lt;&gt;"Yes","Obtain VAT inclusive figure",IF(OR(E38="",COUNT(N38,P38,R38,T38,V38,X38)&lt;6,COUNTIF(O38:Y38,"Unknown")&gt;0,OR(O38="",Q38="",S38="",U38="",W38="",Y38="")),"Complete basis and extras",IF(E38="Fixed",IF(ISNUMBER(H38),"Complete","Add fixed total"),IF(OR(COUNT(G38,I38:K38)&lt;4,G38&lt;0,I38&lt;0,J38&lt;0,K38&lt;=0),"Complete hourly assumptions","Complete")))))</x:f>
      </x:c>
      <x:c r="E38" s="4"/>
      <x:c r="F38" s="4"/>
      <x:c r="G38" s="6"/>
      <x:c r="H38" s="6"/>
      <x:c r="I38" s="4"/>
      <x:c r="J38" s="4"/>
      <x:c r="K38" s="4"/>
      <x:c r="L38" s="4"/>
      <x:c r="M38" s="6"/>
      <x:c r="N38" s="6"/>
      <x:c r="O38" s="4"/>
      <x:c r="P38" s="6"/>
      <x:c r="Q38" s="4"/>
      <x:c r="R38" s="6"/>
      <x:c r="S38" s="4"/>
      <x:c r="T38" s="6"/>
      <x:c r="U38" s="4"/>
      <x:c r="V38" s="6"/>
      <x:c r="W38" s="4"/>
      <x:c r="X38" s="6"/>
      <x:c r="Y38" s="4"/>
      <x:c r="Z38" s="4"/>
      <x:c r="AA38" s="10" t="str">
        <x:f>IF(OR(A38="",D38&lt;&gt;"Complete",E38&lt;&gt;"Hourly"),"",MAX(I38,ROUNDUP(J38/K38,0)*K38))</x:f>
      </x:c>
    </x:row>
    <x:row r="39" ht="24" customHeight="1">
      <x:c r="A39" s="4"/>
      <x:c r="B39" s="14" t="str">
        <x:f>IF(OR(A39="",D39&lt;&gt;"Complete"),"",IF(E39="Fixed",H39,G39*AA39)+IF(O39="No",N39,0)+IF(Q39="No",P39,0)+IF(S39="No",R39,0)+IF(U39="No",T39,0)+IF(W39="No",V39,0)+IF(Y39="No",X39,0))</x:f>
      </x:c>
      <x:c r="C39" s="14" t="str">
        <x:f>IF(B39="","",B39-IF(ISNUMBER(M39),M39,0))</x:f>
      </x:c>
      <x:c r="D39" s="10" t="str">
        <x:f>IF(A39="","",IF(L39&lt;&gt;"Yes","Obtain VAT inclusive figure",IF(OR(E39="",COUNT(N39,P39,R39,T39,V39,X39)&lt;6,COUNTIF(O39:Y39,"Unknown")&gt;0,OR(O39="",Q39="",S39="",U39="",W39="",Y39="")),"Complete basis and extras",IF(E39="Fixed",IF(ISNUMBER(H39),"Complete","Add fixed total"),IF(OR(COUNT(G39,I39:K39)&lt;4,G39&lt;0,I39&lt;0,J39&lt;0,K39&lt;=0),"Complete hourly assumptions","Complete")))))</x:f>
      </x:c>
      <x:c r="E39" s="4"/>
      <x:c r="F39" s="4"/>
      <x:c r="G39" s="6"/>
      <x:c r="H39" s="6"/>
      <x:c r="I39" s="4"/>
      <x:c r="J39" s="4"/>
      <x:c r="K39" s="4"/>
      <x:c r="L39" s="4"/>
      <x:c r="M39" s="6"/>
      <x:c r="N39" s="6"/>
      <x:c r="O39" s="4"/>
      <x:c r="P39" s="6"/>
      <x:c r="Q39" s="4"/>
      <x:c r="R39" s="6"/>
      <x:c r="S39" s="4"/>
      <x:c r="T39" s="6"/>
      <x:c r="U39" s="4"/>
      <x:c r="V39" s="6"/>
      <x:c r="W39" s="4"/>
      <x:c r="X39" s="6"/>
      <x:c r="Y39" s="4"/>
      <x:c r="Z39" s="4"/>
      <x:c r="AA39" s="10" t="str">
        <x:f>IF(OR(A39="",D39&lt;&gt;"Complete",E39&lt;&gt;"Hourly"),"",MAX(I39,ROUNDUP(J39/K39,0)*K39))</x:f>
      </x:c>
    </x:row>
    <x:row r="40" ht="24" customHeight="1">
      <x:c r="A40" s="4"/>
      <x:c r="B40" s="14" t="str">
        <x:f>IF(OR(A40="",D40&lt;&gt;"Complete"),"",IF(E40="Fixed",H40,G40*AA40)+IF(O40="No",N40,0)+IF(Q40="No",P40,0)+IF(S40="No",R40,0)+IF(U40="No",T40,0)+IF(W40="No",V40,0)+IF(Y40="No",X40,0))</x:f>
      </x:c>
      <x:c r="C40" s="14" t="str">
        <x:f>IF(B40="","",B40-IF(ISNUMBER(M40),M40,0))</x:f>
      </x:c>
      <x:c r="D40" s="10" t="str">
        <x:f>IF(A40="","",IF(L40&lt;&gt;"Yes","Obtain VAT inclusive figure",IF(OR(E40="",COUNT(N40,P40,R40,T40,V40,X40)&lt;6,COUNTIF(O40:Y40,"Unknown")&gt;0,OR(O40="",Q40="",S40="",U40="",W40="",Y40="")),"Complete basis and extras",IF(E40="Fixed",IF(ISNUMBER(H40),"Complete","Add fixed total"),IF(OR(COUNT(G40,I40:K40)&lt;4,G40&lt;0,I40&lt;0,J40&lt;0,K40&lt;=0),"Complete hourly assumptions","Complete")))))</x:f>
      </x:c>
      <x:c r="E40" s="4"/>
      <x:c r="F40" s="4"/>
      <x:c r="G40" s="6"/>
      <x:c r="H40" s="6"/>
      <x:c r="I40" s="4"/>
      <x:c r="J40" s="4"/>
      <x:c r="K40" s="4"/>
      <x:c r="L40" s="4"/>
      <x:c r="M40" s="6"/>
      <x:c r="N40" s="6"/>
      <x:c r="O40" s="4"/>
      <x:c r="P40" s="6"/>
      <x:c r="Q40" s="4"/>
      <x:c r="R40" s="6"/>
      <x:c r="S40" s="4"/>
      <x:c r="T40" s="6"/>
      <x:c r="U40" s="4"/>
      <x:c r="V40" s="6"/>
      <x:c r="W40" s="4"/>
      <x:c r="X40" s="6"/>
      <x:c r="Y40" s="4"/>
      <x:c r="Z40" s="4"/>
      <x:c r="AA40" s="10" t="str">
        <x:f>IF(OR(A40="",D40&lt;&gt;"Complete",E40&lt;&gt;"Hourly"),"",MAX(I40,ROUNDUP(J40/K40,0)*K40))</x:f>
      </x:c>
    </x:row>
    <x:row r="41" ht="24" customHeight="1">
      <x:c r="A41" s="4"/>
      <x:c r="B41" s="14" t="str">
        <x:f>IF(OR(A41="",D41&lt;&gt;"Complete"),"",IF(E41="Fixed",H41,G41*AA41)+IF(O41="No",N41,0)+IF(Q41="No",P41,0)+IF(S41="No",R41,0)+IF(U41="No",T41,0)+IF(W41="No",V41,0)+IF(Y41="No",X41,0))</x:f>
      </x:c>
      <x:c r="C41" s="14" t="str">
        <x:f>IF(B41="","",B41-IF(ISNUMBER(M41),M41,0))</x:f>
      </x:c>
      <x:c r="D41" s="10" t="str">
        <x:f>IF(A41="","",IF(L41&lt;&gt;"Yes","Obtain VAT inclusive figure",IF(OR(E41="",COUNT(N41,P41,R41,T41,V41,X41)&lt;6,COUNTIF(O41:Y41,"Unknown")&gt;0,OR(O41="",Q41="",S41="",U41="",W41="",Y41="")),"Complete basis and extras",IF(E41="Fixed",IF(ISNUMBER(H41),"Complete","Add fixed total"),IF(OR(COUNT(G41,I41:K41)&lt;4,G41&lt;0,I41&lt;0,J41&lt;0,K41&lt;=0),"Complete hourly assumptions","Complete")))))</x:f>
      </x:c>
      <x:c r="E41" s="4"/>
      <x:c r="F41" s="4"/>
      <x:c r="G41" s="6"/>
      <x:c r="H41" s="6"/>
      <x:c r="I41" s="4"/>
      <x:c r="J41" s="4"/>
      <x:c r="K41" s="4"/>
      <x:c r="L41" s="4"/>
      <x:c r="M41" s="6"/>
      <x:c r="N41" s="6"/>
      <x:c r="O41" s="4"/>
      <x:c r="P41" s="6"/>
      <x:c r="Q41" s="4"/>
      <x:c r="R41" s="6"/>
      <x:c r="S41" s="4"/>
      <x:c r="T41" s="6"/>
      <x:c r="U41" s="4"/>
      <x:c r="V41" s="6"/>
      <x:c r="W41" s="4"/>
      <x:c r="X41" s="6"/>
      <x:c r="Y41" s="4"/>
      <x:c r="Z41" s="4"/>
      <x:c r="AA41" s="10" t="str">
        <x:f>IF(OR(A41="",D41&lt;&gt;"Complete",E41&lt;&gt;"Hourly"),"",MAX(I41,ROUNDUP(J41/K41,0)*K41))</x:f>
      </x:c>
    </x:row>
    <x:row r="42" ht="24" customHeight="1">
      <x:c r="A42" s="4"/>
      <x:c r="B42" s="14" t="str">
        <x:f>IF(OR(A42="",D42&lt;&gt;"Complete"),"",IF(E42="Fixed",H42,G42*AA42)+IF(O42="No",N42,0)+IF(Q42="No",P42,0)+IF(S42="No",R42,0)+IF(U42="No",T42,0)+IF(W42="No",V42,0)+IF(Y42="No",X42,0))</x:f>
      </x:c>
      <x:c r="C42" s="14" t="str">
        <x:f>IF(B42="","",B42-IF(ISNUMBER(M42),M42,0))</x:f>
      </x:c>
      <x:c r="D42" s="10" t="str">
        <x:f>IF(A42="","",IF(L42&lt;&gt;"Yes","Obtain VAT inclusive figure",IF(OR(E42="",COUNT(N42,P42,R42,T42,V42,X42)&lt;6,COUNTIF(O42:Y42,"Unknown")&gt;0,OR(O42="",Q42="",S42="",U42="",W42="",Y42="")),"Complete basis and extras",IF(E42="Fixed",IF(ISNUMBER(H42),"Complete","Add fixed total"),IF(OR(COUNT(G42,I42:K42)&lt;4,G42&lt;0,I42&lt;0,J42&lt;0,K42&lt;=0),"Complete hourly assumptions","Complete")))))</x:f>
      </x:c>
      <x:c r="E42" s="4"/>
      <x:c r="F42" s="4"/>
      <x:c r="G42" s="6"/>
      <x:c r="H42" s="6"/>
      <x:c r="I42" s="4"/>
      <x:c r="J42" s="4"/>
      <x:c r="K42" s="4"/>
      <x:c r="L42" s="4"/>
      <x:c r="M42" s="6"/>
      <x:c r="N42" s="6"/>
      <x:c r="O42" s="4"/>
      <x:c r="P42" s="6"/>
      <x:c r="Q42" s="4"/>
      <x:c r="R42" s="6"/>
      <x:c r="S42" s="4"/>
      <x:c r="T42" s="6"/>
      <x:c r="U42" s="4"/>
      <x:c r="V42" s="6"/>
      <x:c r="W42" s="4"/>
      <x:c r="X42" s="6"/>
      <x:c r="Y42" s="4"/>
      <x:c r="Z42" s="4"/>
      <x:c r="AA42" s="10" t="str">
        <x:f>IF(OR(A42="",D42&lt;&gt;"Complete",E42&lt;&gt;"Hourly"),"",MAX(I42,ROUNDUP(J42/K42,0)*K42))</x:f>
      </x:c>
    </x:row>
    <x:row r="43" ht="24" customHeight="1">
      <x:c r="A43" s="4"/>
      <x:c r="B43" s="14" t="str">
        <x:f>IF(OR(A43="",D43&lt;&gt;"Complete"),"",IF(E43="Fixed",H43,G43*AA43)+IF(O43="No",N43,0)+IF(Q43="No",P43,0)+IF(S43="No",R43,0)+IF(U43="No",T43,0)+IF(W43="No",V43,0)+IF(Y43="No",X43,0))</x:f>
      </x:c>
      <x:c r="C43" s="14" t="str">
        <x:f>IF(B43="","",B43-IF(ISNUMBER(M43),M43,0))</x:f>
      </x:c>
      <x:c r="D43" s="10" t="str">
        <x:f>IF(A43="","",IF(L43&lt;&gt;"Yes","Obtain VAT inclusive figure",IF(OR(E43="",COUNT(N43,P43,R43,T43,V43,X43)&lt;6,COUNTIF(O43:Y43,"Unknown")&gt;0,OR(O43="",Q43="",S43="",U43="",W43="",Y43="")),"Complete basis and extras",IF(E43="Fixed",IF(ISNUMBER(H43),"Complete","Add fixed total"),IF(OR(COUNT(G43,I43:K43)&lt;4,G43&lt;0,I43&lt;0,J43&lt;0,K43&lt;=0),"Complete hourly assumptions","Complete")))))</x:f>
      </x:c>
      <x:c r="E43" s="4"/>
      <x:c r="F43" s="4"/>
      <x:c r="G43" s="6"/>
      <x:c r="H43" s="6"/>
      <x:c r="I43" s="4"/>
      <x:c r="J43" s="4"/>
      <x:c r="K43" s="4"/>
      <x:c r="L43" s="4"/>
      <x:c r="M43" s="6"/>
      <x:c r="N43" s="6"/>
      <x:c r="O43" s="4"/>
      <x:c r="P43" s="6"/>
      <x:c r="Q43" s="4"/>
      <x:c r="R43" s="6"/>
      <x:c r="S43" s="4"/>
      <x:c r="T43" s="6"/>
      <x:c r="U43" s="4"/>
      <x:c r="V43" s="6"/>
      <x:c r="W43" s="4"/>
      <x:c r="X43" s="6"/>
      <x:c r="Y43" s="4"/>
      <x:c r="Z43" s="4"/>
      <x:c r="AA43" s="10" t="str">
        <x:f>IF(OR(A43="",D43&lt;&gt;"Complete",E43&lt;&gt;"Hourly"),"",MAX(I43,ROUNDUP(J43/K43,0)*K43))</x:f>
      </x:c>
    </x:row>
    <x:row r="44" ht="24" customHeight="1">
      <x:c r="A44" s="4"/>
      <x:c r="B44" s="14" t="str">
        <x:f>IF(OR(A44="",D44&lt;&gt;"Complete"),"",IF(E44="Fixed",H44,G44*AA44)+IF(O44="No",N44,0)+IF(Q44="No",P44,0)+IF(S44="No",R44,0)+IF(U44="No",T44,0)+IF(W44="No",V44,0)+IF(Y44="No",X44,0))</x:f>
      </x:c>
      <x:c r="C44" s="14" t="str">
        <x:f>IF(B44="","",B44-IF(ISNUMBER(M44),M44,0))</x:f>
      </x:c>
      <x:c r="D44" s="10" t="str">
        <x:f>IF(A44="","",IF(L44&lt;&gt;"Yes","Obtain VAT inclusive figure",IF(OR(E44="",COUNT(N44,P44,R44,T44,V44,X44)&lt;6,COUNTIF(O44:Y44,"Unknown")&gt;0,OR(O44="",Q44="",S44="",U44="",W44="",Y44="")),"Complete basis and extras",IF(E44="Fixed",IF(ISNUMBER(H44),"Complete","Add fixed total"),IF(OR(COUNT(G44,I44:K44)&lt;4,G44&lt;0,I44&lt;0,J44&lt;0,K44&lt;=0),"Complete hourly assumptions","Complete")))))</x:f>
      </x:c>
      <x:c r="E44" s="4"/>
      <x:c r="F44" s="4"/>
      <x:c r="G44" s="6"/>
      <x:c r="H44" s="6"/>
      <x:c r="I44" s="4"/>
      <x:c r="J44" s="4"/>
      <x:c r="K44" s="4"/>
      <x:c r="L44" s="4"/>
      <x:c r="M44" s="6"/>
      <x:c r="N44" s="6"/>
      <x:c r="O44" s="4"/>
      <x:c r="P44" s="6"/>
      <x:c r="Q44" s="4"/>
      <x:c r="R44" s="6"/>
      <x:c r="S44" s="4"/>
      <x:c r="T44" s="6"/>
      <x:c r="U44" s="4"/>
      <x:c r="V44" s="6"/>
      <x:c r="W44" s="4"/>
      <x:c r="X44" s="6"/>
      <x:c r="Y44" s="4"/>
      <x:c r="Z44" s="4"/>
      <x:c r="AA44" s="10" t="str">
        <x:f>IF(OR(A44="",D44&lt;&gt;"Complete",E44&lt;&gt;"Hourly"),"",MAX(I44,ROUNDUP(J44/K44,0)*K44))</x:f>
      </x:c>
    </x:row>
    <x:row r="45" ht="24" customHeight="1">
      <x:c r="A45" s="4"/>
      <x:c r="B45" s="14" t="str">
        <x:f>IF(OR(A45="",D45&lt;&gt;"Complete"),"",IF(E45="Fixed",H45,G45*AA45)+IF(O45="No",N45,0)+IF(Q45="No",P45,0)+IF(S45="No",R45,0)+IF(U45="No",T45,0)+IF(W45="No",V45,0)+IF(Y45="No",X45,0))</x:f>
      </x:c>
      <x:c r="C45" s="14" t="str">
        <x:f>IF(B45="","",B45-IF(ISNUMBER(M45),M45,0))</x:f>
      </x:c>
      <x:c r="D45" s="10" t="str">
        <x:f>IF(A45="","",IF(L45&lt;&gt;"Yes","Obtain VAT inclusive figure",IF(OR(E45="",COUNT(N45,P45,R45,T45,V45,X45)&lt;6,COUNTIF(O45:Y45,"Unknown")&gt;0,OR(O45="",Q45="",S45="",U45="",W45="",Y45="")),"Complete basis and extras",IF(E45="Fixed",IF(ISNUMBER(H45),"Complete","Add fixed total"),IF(OR(COUNT(G45,I45:K45)&lt;4,G45&lt;0,I45&lt;0,J45&lt;0,K45&lt;=0),"Complete hourly assumptions","Complete")))))</x:f>
      </x:c>
      <x:c r="E45" s="4"/>
      <x:c r="F45" s="4"/>
      <x:c r="G45" s="6"/>
      <x:c r="H45" s="6"/>
      <x:c r="I45" s="4"/>
      <x:c r="J45" s="4"/>
      <x:c r="K45" s="4"/>
      <x:c r="L45" s="4"/>
      <x:c r="M45" s="6"/>
      <x:c r="N45" s="6"/>
      <x:c r="O45" s="4"/>
      <x:c r="P45" s="6"/>
      <x:c r="Q45" s="4"/>
      <x:c r="R45" s="6"/>
      <x:c r="S45" s="4"/>
      <x:c r="T45" s="6"/>
      <x:c r="U45" s="4"/>
      <x:c r="V45" s="6"/>
      <x:c r="W45" s="4"/>
      <x:c r="X45" s="6"/>
      <x:c r="Y45" s="4"/>
      <x:c r="Z45" s="4"/>
      <x:c r="AA45" s="10" t="str">
        <x:f>IF(OR(A45="",D45&lt;&gt;"Complete",E45&lt;&gt;"Hourly"),"",MAX(I45,ROUNDUP(J45/K45,0)*K45))</x:f>
      </x:c>
    </x:row>
    <x:row r="46" ht="24" customHeight="1">
      <x:c r="A46" s="4"/>
      <x:c r="B46" s="14" t="str">
        <x:f>IF(OR(A46="",D46&lt;&gt;"Complete"),"",IF(E46="Fixed",H46,G46*AA46)+IF(O46="No",N46,0)+IF(Q46="No",P46,0)+IF(S46="No",R46,0)+IF(U46="No",T46,0)+IF(W46="No",V46,0)+IF(Y46="No",X46,0))</x:f>
      </x:c>
      <x:c r="C46" s="14" t="str">
        <x:f>IF(B46="","",B46-IF(ISNUMBER(M46),M46,0))</x:f>
      </x:c>
      <x:c r="D46" s="10" t="str">
        <x:f>IF(A46="","",IF(L46&lt;&gt;"Yes","Obtain VAT inclusive figure",IF(OR(E46="",COUNT(N46,P46,R46,T46,V46,X46)&lt;6,COUNTIF(O46:Y46,"Unknown")&gt;0,OR(O46="",Q46="",S46="",U46="",W46="",Y46="")),"Complete basis and extras",IF(E46="Fixed",IF(ISNUMBER(H46),"Complete","Add fixed total"),IF(OR(COUNT(G46,I46:K46)&lt;4,G46&lt;0,I46&lt;0,J46&lt;0,K46&lt;=0),"Complete hourly assumptions","Complete")))))</x:f>
      </x:c>
      <x:c r="E46" s="4"/>
      <x:c r="F46" s="4"/>
      <x:c r="G46" s="6"/>
      <x:c r="H46" s="6"/>
      <x:c r="I46" s="4"/>
      <x:c r="J46" s="4"/>
      <x:c r="K46" s="4"/>
      <x:c r="L46" s="4"/>
      <x:c r="M46" s="6"/>
      <x:c r="N46" s="6"/>
      <x:c r="O46" s="4"/>
      <x:c r="P46" s="6"/>
      <x:c r="Q46" s="4"/>
      <x:c r="R46" s="6"/>
      <x:c r="S46" s="4"/>
      <x:c r="T46" s="6"/>
      <x:c r="U46" s="4"/>
      <x:c r="V46" s="6"/>
      <x:c r="W46" s="4"/>
      <x:c r="X46" s="6"/>
      <x:c r="Y46" s="4"/>
      <x:c r="Z46" s="4"/>
      <x:c r="AA46" s="10" t="str">
        <x:f>IF(OR(A46="",D46&lt;&gt;"Complete",E46&lt;&gt;"Hourly"),"",MAX(I46,ROUNDUP(J46/K46,0)*K46))</x:f>
      </x:c>
    </x:row>
    <x:row r="47" ht="24" customHeight="1">
      <x:c r="A47" s="4"/>
      <x:c r="B47" s="14" t="str">
        <x:f>IF(OR(A47="",D47&lt;&gt;"Complete"),"",IF(E47="Fixed",H47,G47*AA47)+IF(O47="No",N47,0)+IF(Q47="No",P47,0)+IF(S47="No",R47,0)+IF(U47="No",T47,0)+IF(W47="No",V47,0)+IF(Y47="No",X47,0))</x:f>
      </x:c>
      <x:c r="C47" s="14" t="str">
        <x:f>IF(B47="","",B47-IF(ISNUMBER(M47),M47,0))</x:f>
      </x:c>
      <x:c r="D47" s="10" t="str">
        <x:f>IF(A47="","",IF(L47&lt;&gt;"Yes","Obtain VAT inclusive figure",IF(OR(E47="",COUNT(N47,P47,R47,T47,V47,X47)&lt;6,COUNTIF(O47:Y47,"Unknown")&gt;0,OR(O47="",Q47="",S47="",U47="",W47="",Y47="")),"Complete basis and extras",IF(E47="Fixed",IF(ISNUMBER(H47),"Complete","Add fixed total"),IF(OR(COUNT(G47,I47:K47)&lt;4,G47&lt;0,I47&lt;0,J47&lt;0,K47&lt;=0),"Complete hourly assumptions","Complete")))))</x:f>
      </x:c>
      <x:c r="E47" s="4"/>
      <x:c r="F47" s="4"/>
      <x:c r="G47" s="6"/>
      <x:c r="H47" s="6"/>
      <x:c r="I47" s="4"/>
      <x:c r="J47" s="4"/>
      <x:c r="K47" s="4"/>
      <x:c r="L47" s="4"/>
      <x:c r="M47" s="6"/>
      <x:c r="N47" s="6"/>
      <x:c r="O47" s="4"/>
      <x:c r="P47" s="6"/>
      <x:c r="Q47" s="4"/>
      <x:c r="R47" s="6"/>
      <x:c r="S47" s="4"/>
      <x:c r="T47" s="6"/>
      <x:c r="U47" s="4"/>
      <x:c r="V47" s="6"/>
      <x:c r="W47" s="4"/>
      <x:c r="X47" s="6"/>
      <x:c r="Y47" s="4"/>
      <x:c r="Z47" s="4"/>
      <x:c r="AA47" s="10" t="str">
        <x:f>IF(OR(A47="",D47&lt;&gt;"Complete",E47&lt;&gt;"Hourly"),"",MAX(I47,ROUNDUP(J47/K47,0)*K47))</x:f>
      </x:c>
    </x:row>
    <x:row r="48" ht="24" customHeight="1">
      <x:c r="A48" s="4"/>
      <x:c r="B48" s="14" t="str">
        <x:f>IF(OR(A48="",D48&lt;&gt;"Complete"),"",IF(E48="Fixed",H48,G48*AA48)+IF(O48="No",N48,0)+IF(Q48="No",P48,0)+IF(S48="No",R48,0)+IF(U48="No",T48,0)+IF(W48="No",V48,0)+IF(Y48="No",X48,0))</x:f>
      </x:c>
      <x:c r="C48" s="14" t="str">
        <x:f>IF(B48="","",B48-IF(ISNUMBER(M48),M48,0))</x:f>
      </x:c>
      <x:c r="D48" s="10" t="str">
        <x:f>IF(A48="","",IF(L48&lt;&gt;"Yes","Obtain VAT inclusive figure",IF(OR(E48="",COUNT(N48,P48,R48,T48,V48,X48)&lt;6,COUNTIF(O48:Y48,"Unknown")&gt;0,OR(O48="",Q48="",S48="",U48="",W48="",Y48="")),"Complete basis and extras",IF(E48="Fixed",IF(ISNUMBER(H48),"Complete","Add fixed total"),IF(OR(COUNT(G48,I48:K48)&lt;4,G48&lt;0,I48&lt;0,J48&lt;0,K48&lt;=0),"Complete hourly assumptions","Complete")))))</x:f>
      </x:c>
      <x:c r="E48" s="4"/>
      <x:c r="F48" s="4"/>
      <x:c r="G48" s="6"/>
      <x:c r="H48" s="6"/>
      <x:c r="I48" s="4"/>
      <x:c r="J48" s="4"/>
      <x:c r="K48" s="4"/>
      <x:c r="L48" s="4"/>
      <x:c r="M48" s="6"/>
      <x:c r="N48" s="6"/>
      <x:c r="O48" s="4"/>
      <x:c r="P48" s="6"/>
      <x:c r="Q48" s="4"/>
      <x:c r="R48" s="6"/>
      <x:c r="S48" s="4"/>
      <x:c r="T48" s="6"/>
      <x:c r="U48" s="4"/>
      <x:c r="V48" s="6"/>
      <x:c r="W48" s="4"/>
      <x:c r="X48" s="6"/>
      <x:c r="Y48" s="4"/>
      <x:c r="Z48" s="4"/>
      <x:c r="AA48" s="10" t="str">
        <x:f>IF(OR(A48="",D48&lt;&gt;"Complete",E48&lt;&gt;"Hourly"),"",MAX(I48,ROUNDUP(J48/K48,0)*K48))</x:f>
      </x:c>
    </x:row>
    <x:row r="49" ht="24" customHeight="1">
      <x:c r="A49" s="4"/>
      <x:c r="B49" s="14" t="str">
        <x:f>IF(OR(A49="",D49&lt;&gt;"Complete"),"",IF(E49="Fixed",H49,G49*AA49)+IF(O49="No",N49,0)+IF(Q49="No",P49,0)+IF(S49="No",R49,0)+IF(U49="No",T49,0)+IF(W49="No",V49,0)+IF(Y49="No",X49,0))</x:f>
      </x:c>
      <x:c r="C49" s="14" t="str">
        <x:f>IF(B49="","",B49-IF(ISNUMBER(M49),M49,0))</x:f>
      </x:c>
      <x:c r="D49" s="10" t="str">
        <x:f>IF(A49="","",IF(L49&lt;&gt;"Yes","Obtain VAT inclusive figure",IF(OR(E49="",COUNT(N49,P49,R49,T49,V49,X49)&lt;6,COUNTIF(O49:Y49,"Unknown")&gt;0,OR(O49="",Q49="",S49="",U49="",W49="",Y49="")),"Complete basis and extras",IF(E49="Fixed",IF(ISNUMBER(H49),"Complete","Add fixed total"),IF(OR(COUNT(G49,I49:K49)&lt;4,G49&lt;0,I49&lt;0,J49&lt;0,K49&lt;=0),"Complete hourly assumptions","Complete")))))</x:f>
      </x:c>
      <x:c r="E49" s="4"/>
      <x:c r="F49" s="4"/>
      <x:c r="G49" s="6"/>
      <x:c r="H49" s="6"/>
      <x:c r="I49" s="4"/>
      <x:c r="J49" s="4"/>
      <x:c r="K49" s="4"/>
      <x:c r="L49" s="4"/>
      <x:c r="M49" s="6"/>
      <x:c r="N49" s="6"/>
      <x:c r="O49" s="4"/>
      <x:c r="P49" s="6"/>
      <x:c r="Q49" s="4"/>
      <x:c r="R49" s="6"/>
      <x:c r="S49" s="4"/>
      <x:c r="T49" s="6"/>
      <x:c r="U49" s="4"/>
      <x:c r="V49" s="6"/>
      <x:c r="W49" s="4"/>
      <x:c r="X49" s="6"/>
      <x:c r="Y49" s="4"/>
      <x:c r="Z49" s="4"/>
      <x:c r="AA49" s="10" t="str">
        <x:f>IF(OR(A49="",D49&lt;&gt;"Complete",E49&lt;&gt;"Hourly"),"",MAX(I49,ROUNDUP(J49/K49,0)*K49))</x:f>
      </x:c>
    </x:row>
    <x:row r="50" ht="24" customHeight="1">
      <x:c r="A50" s="4"/>
      <x:c r="B50" s="14" t="str">
        <x:f>IF(OR(A50="",D50&lt;&gt;"Complete"),"",IF(E50="Fixed",H50,G50*AA50)+IF(O50="No",N50,0)+IF(Q50="No",P50,0)+IF(S50="No",R50,0)+IF(U50="No",T50,0)+IF(W50="No",V50,0)+IF(Y50="No",X50,0))</x:f>
      </x:c>
      <x:c r="C50" s="14" t="str">
        <x:f>IF(B50="","",B50-IF(ISNUMBER(M50),M50,0))</x:f>
      </x:c>
      <x:c r="D50" s="10" t="str">
        <x:f>IF(A50="","",IF(L50&lt;&gt;"Yes","Obtain VAT inclusive figure",IF(OR(E50="",COUNT(N50,P50,R50,T50,V50,X50)&lt;6,COUNTIF(O50:Y50,"Unknown")&gt;0,OR(O50="",Q50="",S50="",U50="",W50="",Y50="")),"Complete basis and extras",IF(E50="Fixed",IF(ISNUMBER(H50),"Complete","Add fixed total"),IF(OR(COUNT(G50,I50:K50)&lt;4,G50&lt;0,I50&lt;0,J50&lt;0,K50&lt;=0),"Complete hourly assumptions","Complete")))))</x:f>
      </x:c>
      <x:c r="E50" s="4"/>
      <x:c r="F50" s="4"/>
      <x:c r="G50" s="6"/>
      <x:c r="H50" s="6"/>
      <x:c r="I50" s="4"/>
      <x:c r="J50" s="4"/>
      <x:c r="K50" s="4"/>
      <x:c r="L50" s="4"/>
      <x:c r="M50" s="6"/>
      <x:c r="N50" s="6"/>
      <x:c r="O50" s="4"/>
      <x:c r="P50" s="6"/>
      <x:c r="Q50" s="4"/>
      <x:c r="R50" s="6"/>
      <x:c r="S50" s="4"/>
      <x:c r="T50" s="6"/>
      <x:c r="U50" s="4"/>
      <x:c r="V50" s="6"/>
      <x:c r="W50" s="4"/>
      <x:c r="X50" s="6"/>
      <x:c r="Y50" s="4"/>
      <x:c r="Z50" s="4"/>
      <x:c r="AA50" s="10" t="str">
        <x:f>IF(OR(A50="",D50&lt;&gt;"Complete",E50&lt;&gt;"Hourly"),"",MAX(I50,ROUNDUP(J50/K50,0)*K50))</x:f>
      </x:c>
    </x:row>
    <x:row r="51" ht="24" customHeight="1">
      <x:c r="A51" s="4"/>
      <x:c r="B51" s="14" t="str">
        <x:f>IF(OR(A51="",D51&lt;&gt;"Complete"),"",IF(E51="Fixed",H51,G51*AA51)+IF(O51="No",N51,0)+IF(Q51="No",P51,0)+IF(S51="No",R51,0)+IF(U51="No",T51,0)+IF(W51="No",V51,0)+IF(Y51="No",X51,0))</x:f>
      </x:c>
      <x:c r="C51" s="14" t="str">
        <x:f>IF(B51="","",B51-IF(ISNUMBER(M51),M51,0))</x:f>
      </x:c>
      <x:c r="D51" s="10" t="str">
        <x:f>IF(A51="","",IF(L51&lt;&gt;"Yes","Obtain VAT inclusive figure",IF(OR(E51="",COUNT(N51,P51,R51,T51,V51,X51)&lt;6,COUNTIF(O51:Y51,"Unknown")&gt;0,OR(O51="",Q51="",S51="",U51="",W51="",Y51="")),"Complete basis and extras",IF(E51="Fixed",IF(ISNUMBER(H51),"Complete","Add fixed total"),IF(OR(COUNT(G51,I51:K51)&lt;4,G51&lt;0,I51&lt;0,J51&lt;0,K51&lt;=0),"Complete hourly assumptions","Complete")))))</x:f>
      </x:c>
      <x:c r="E51" s="4"/>
      <x:c r="F51" s="4"/>
      <x:c r="G51" s="6"/>
      <x:c r="H51" s="6"/>
      <x:c r="I51" s="4"/>
      <x:c r="J51" s="4"/>
      <x:c r="K51" s="4"/>
      <x:c r="L51" s="4"/>
      <x:c r="M51" s="6"/>
      <x:c r="N51" s="6"/>
      <x:c r="O51" s="4"/>
      <x:c r="P51" s="6"/>
      <x:c r="Q51" s="4"/>
      <x:c r="R51" s="6"/>
      <x:c r="S51" s="4"/>
      <x:c r="T51" s="6"/>
      <x:c r="U51" s="4"/>
      <x:c r="V51" s="6"/>
      <x:c r="W51" s="4"/>
      <x:c r="X51" s="6"/>
      <x:c r="Y51" s="4"/>
      <x:c r="Z51" s="4"/>
      <x:c r="AA51" s="10" t="str">
        <x:f>IF(OR(A51="",D51&lt;&gt;"Complete",E51&lt;&gt;"Hourly"),"",MAX(I51,ROUNDUP(J51/K51,0)*K51))</x:f>
      </x:c>
    </x:row>
    <x:row r="52" ht="24" customHeight="1">
      <x:c r="A52" s="4"/>
      <x:c r="B52" s="14" t="str">
        <x:f>IF(OR(A52="",D52&lt;&gt;"Complete"),"",IF(E52="Fixed",H52,G52*AA52)+IF(O52="No",N52,0)+IF(Q52="No",P52,0)+IF(S52="No",R52,0)+IF(U52="No",T52,0)+IF(W52="No",V52,0)+IF(Y52="No",X52,0))</x:f>
      </x:c>
      <x:c r="C52" s="14" t="str">
        <x:f>IF(B52="","",B52-IF(ISNUMBER(M52),M52,0))</x:f>
      </x:c>
      <x:c r="D52" s="10" t="str">
        <x:f>IF(A52="","",IF(L52&lt;&gt;"Yes","Obtain VAT inclusive figure",IF(OR(E52="",COUNT(N52,P52,R52,T52,V52,X52)&lt;6,COUNTIF(O52:Y52,"Unknown")&gt;0,OR(O52="",Q52="",S52="",U52="",W52="",Y52="")),"Complete basis and extras",IF(E52="Fixed",IF(ISNUMBER(H52),"Complete","Add fixed total"),IF(OR(COUNT(G52,I52:K52)&lt;4,G52&lt;0,I52&lt;0,J52&lt;0,K52&lt;=0),"Complete hourly assumptions","Complete")))))</x:f>
      </x:c>
      <x:c r="E52" s="4"/>
      <x:c r="F52" s="4"/>
      <x:c r="G52" s="6"/>
      <x:c r="H52" s="6"/>
      <x:c r="I52" s="4"/>
      <x:c r="J52" s="4"/>
      <x:c r="K52" s="4"/>
      <x:c r="L52" s="4"/>
      <x:c r="M52" s="6"/>
      <x:c r="N52" s="6"/>
      <x:c r="O52" s="4"/>
      <x:c r="P52" s="6"/>
      <x:c r="Q52" s="4"/>
      <x:c r="R52" s="6"/>
      <x:c r="S52" s="4"/>
      <x:c r="T52" s="6"/>
      <x:c r="U52" s="4"/>
      <x:c r="V52" s="6"/>
      <x:c r="W52" s="4"/>
      <x:c r="X52" s="6"/>
      <x:c r="Y52" s="4"/>
      <x:c r="Z52" s="4"/>
      <x:c r="AA52" s="10" t="str">
        <x:f>IF(OR(A52="",D52&lt;&gt;"Complete",E52&lt;&gt;"Hourly"),"",MAX(I52,ROUNDUP(J52/K52,0)*K52))</x:f>
      </x:c>
    </x:row>
    <x:row r="53" ht="24" customHeight="1">
      <x:c r="A53" s="4"/>
      <x:c r="B53" s="14" t="str">
        <x:f>IF(OR(A53="",D53&lt;&gt;"Complete"),"",IF(E53="Fixed",H53,G53*AA53)+IF(O53="No",N53,0)+IF(Q53="No",P53,0)+IF(S53="No",R53,0)+IF(U53="No",T53,0)+IF(W53="No",V53,0)+IF(Y53="No",X53,0))</x:f>
      </x:c>
      <x:c r="C53" s="14" t="str">
        <x:f>IF(B53="","",B53-IF(ISNUMBER(M53),M53,0))</x:f>
      </x:c>
      <x:c r="D53" s="10" t="str">
        <x:f>IF(A53="","",IF(L53&lt;&gt;"Yes","Obtain VAT inclusive figure",IF(OR(E53="",COUNT(N53,P53,R53,T53,V53,X53)&lt;6,COUNTIF(O53:Y53,"Unknown")&gt;0,OR(O53="",Q53="",S53="",U53="",W53="",Y53="")),"Complete basis and extras",IF(E53="Fixed",IF(ISNUMBER(H53),"Complete","Add fixed total"),IF(OR(COUNT(G53,I53:K53)&lt;4,G53&lt;0,I53&lt;0,J53&lt;0,K53&lt;=0),"Complete hourly assumptions","Complete")))))</x:f>
      </x:c>
      <x:c r="E53" s="4"/>
      <x:c r="F53" s="4"/>
      <x:c r="G53" s="6"/>
      <x:c r="H53" s="6"/>
      <x:c r="I53" s="4"/>
      <x:c r="J53" s="4"/>
      <x:c r="K53" s="4"/>
      <x:c r="L53" s="4"/>
      <x:c r="M53" s="6"/>
      <x:c r="N53" s="6"/>
      <x:c r="O53" s="4"/>
      <x:c r="P53" s="6"/>
      <x:c r="Q53" s="4"/>
      <x:c r="R53" s="6"/>
      <x:c r="S53" s="4"/>
      <x:c r="T53" s="6"/>
      <x:c r="U53" s="4"/>
      <x:c r="V53" s="6"/>
      <x:c r="W53" s="4"/>
      <x:c r="X53" s="6"/>
      <x:c r="Y53" s="4"/>
      <x:c r="Z53" s="4"/>
      <x:c r="AA53" s="10" t="str">
        <x:f>IF(OR(A53="",D53&lt;&gt;"Complete",E53&lt;&gt;"Hourly"),"",MAX(I53,ROUNDUP(J53/K53,0)*K53))</x:f>
      </x:c>
    </x:row>
    <x:row r="54" ht="24" customHeight="1">
      <x:c r="A54" s="4"/>
      <x:c r="B54" s="14" t="str">
        <x:f>IF(OR(A54="",D54&lt;&gt;"Complete"),"",IF(E54="Fixed",H54,G54*AA54)+IF(O54="No",N54,0)+IF(Q54="No",P54,0)+IF(S54="No",R54,0)+IF(U54="No",T54,0)+IF(W54="No",V54,0)+IF(Y54="No",X54,0))</x:f>
      </x:c>
      <x:c r="C54" s="14" t="str">
        <x:f>IF(B54="","",B54-IF(ISNUMBER(M54),M54,0))</x:f>
      </x:c>
      <x:c r="D54" s="10" t="str">
        <x:f>IF(A54="","",IF(L54&lt;&gt;"Yes","Obtain VAT inclusive figure",IF(OR(E54="",COUNT(N54,P54,R54,T54,V54,X54)&lt;6,COUNTIF(O54:Y54,"Unknown")&gt;0,OR(O54="",Q54="",S54="",U54="",W54="",Y54="")),"Complete basis and extras",IF(E54="Fixed",IF(ISNUMBER(H54),"Complete","Add fixed total"),IF(OR(COUNT(G54,I54:K54)&lt;4,G54&lt;0,I54&lt;0,J54&lt;0,K54&lt;=0),"Complete hourly assumptions","Complete")))))</x:f>
      </x:c>
      <x:c r="E54" s="4"/>
      <x:c r="F54" s="4"/>
      <x:c r="G54" s="6"/>
      <x:c r="H54" s="6"/>
      <x:c r="I54" s="4"/>
      <x:c r="J54" s="4"/>
      <x:c r="K54" s="4"/>
      <x:c r="L54" s="4"/>
      <x:c r="M54" s="6"/>
      <x:c r="N54" s="6"/>
      <x:c r="O54" s="4"/>
      <x:c r="P54" s="6"/>
      <x:c r="Q54" s="4"/>
      <x:c r="R54" s="6"/>
      <x:c r="S54" s="4"/>
      <x:c r="T54" s="6"/>
      <x:c r="U54" s="4"/>
      <x:c r="V54" s="6"/>
      <x:c r="W54" s="4"/>
      <x:c r="X54" s="6"/>
      <x:c r="Y54" s="4"/>
      <x:c r="Z54" s="4"/>
      <x:c r="AA54" s="10" t="str">
        <x:f>IF(OR(A54="",D54&lt;&gt;"Complete",E54&lt;&gt;"Hourly"),"",MAX(I54,ROUNDUP(J54/K54,0)*K54))</x:f>
      </x:c>
    </x:row>
    <x:row r="55" ht="24" customHeight="1">
      <x:c r="A55" s="4"/>
      <x:c r="B55" s="14" t="str">
        <x:f>IF(OR(A55="",D55&lt;&gt;"Complete"),"",IF(E55="Fixed",H55,G55*AA55)+IF(O55="No",N55,0)+IF(Q55="No",P55,0)+IF(S55="No",R55,0)+IF(U55="No",T55,0)+IF(W55="No",V55,0)+IF(Y55="No",X55,0))</x:f>
      </x:c>
      <x:c r="C55" s="14" t="str">
        <x:f>IF(B55="","",B55-IF(ISNUMBER(M55),M55,0))</x:f>
      </x:c>
      <x:c r="D55" s="10" t="str">
        <x:f>IF(A55="","",IF(L55&lt;&gt;"Yes","Obtain VAT inclusive figure",IF(OR(E55="",COUNT(N55,P55,R55,T55,V55,X55)&lt;6,COUNTIF(O55:Y55,"Unknown")&gt;0,OR(O55="",Q55="",S55="",U55="",W55="",Y55="")),"Complete basis and extras",IF(E55="Fixed",IF(ISNUMBER(H55),"Complete","Add fixed total"),IF(OR(COUNT(G55,I55:K55)&lt;4,G55&lt;0,I55&lt;0,J55&lt;0,K55&lt;=0),"Complete hourly assumptions","Complete")))))</x:f>
      </x:c>
      <x:c r="E55" s="4"/>
      <x:c r="F55" s="4"/>
      <x:c r="G55" s="6"/>
      <x:c r="H55" s="6"/>
      <x:c r="I55" s="4"/>
      <x:c r="J55" s="4"/>
      <x:c r="K55" s="4"/>
      <x:c r="L55" s="4"/>
      <x:c r="M55" s="6"/>
      <x:c r="N55" s="6"/>
      <x:c r="O55" s="4"/>
      <x:c r="P55" s="6"/>
      <x:c r="Q55" s="4"/>
      <x:c r="R55" s="6"/>
      <x:c r="S55" s="4"/>
      <x:c r="T55" s="6"/>
      <x:c r="U55" s="4"/>
      <x:c r="V55" s="6"/>
      <x:c r="W55" s="4"/>
      <x:c r="X55" s="6"/>
      <x:c r="Y55" s="4"/>
      <x:c r="Z55" s="4"/>
      <x:c r="AA55" s="10" t="str">
        <x:f>IF(OR(A55="",D55&lt;&gt;"Complete",E55&lt;&gt;"Hourly"),"",MAX(I55,ROUNDUP(J55/K55,0)*K55))</x:f>
      </x:c>
    </x:row>
    <x:row r="56" ht="24" customHeight="1">
      <x:c r="A56" s="4"/>
      <x:c r="B56" s="14" t="str">
        <x:f>IF(OR(A56="",D56&lt;&gt;"Complete"),"",IF(E56="Fixed",H56,G56*AA56)+IF(O56="No",N56,0)+IF(Q56="No",P56,0)+IF(S56="No",R56,0)+IF(U56="No",T56,0)+IF(W56="No",V56,0)+IF(Y56="No",X56,0))</x:f>
      </x:c>
      <x:c r="C56" s="14" t="str">
        <x:f>IF(B56="","",B56-IF(ISNUMBER(M56),M56,0))</x:f>
      </x:c>
      <x:c r="D56" s="10" t="str">
        <x:f>IF(A56="","",IF(L56&lt;&gt;"Yes","Obtain VAT inclusive figure",IF(OR(E56="",COUNT(N56,P56,R56,T56,V56,X56)&lt;6,COUNTIF(O56:Y56,"Unknown")&gt;0,OR(O56="",Q56="",S56="",U56="",W56="",Y56="")),"Complete basis and extras",IF(E56="Fixed",IF(ISNUMBER(H56),"Complete","Add fixed total"),IF(OR(COUNT(G56,I56:K56)&lt;4,G56&lt;0,I56&lt;0,J56&lt;0,K56&lt;=0),"Complete hourly assumptions","Complete")))))</x:f>
      </x:c>
      <x:c r="E56" s="4"/>
      <x:c r="F56" s="4"/>
      <x:c r="G56" s="6"/>
      <x:c r="H56" s="6"/>
      <x:c r="I56" s="4"/>
      <x:c r="J56" s="4"/>
      <x:c r="K56" s="4"/>
      <x:c r="L56" s="4"/>
      <x:c r="M56" s="6"/>
      <x:c r="N56" s="6"/>
      <x:c r="O56" s="4"/>
      <x:c r="P56" s="6"/>
      <x:c r="Q56" s="4"/>
      <x:c r="R56" s="6"/>
      <x:c r="S56" s="4"/>
      <x:c r="T56" s="6"/>
      <x:c r="U56" s="4"/>
      <x:c r="V56" s="6"/>
      <x:c r="W56" s="4"/>
      <x:c r="X56" s="6"/>
      <x:c r="Y56" s="4"/>
      <x:c r="Z56" s="4"/>
      <x:c r="AA56" s="10" t="str">
        <x:f>IF(OR(A56="",D56&lt;&gt;"Complete",E56&lt;&gt;"Hourly"),"",MAX(I56,ROUNDUP(J56/K56,0)*K56))</x:f>
      </x:c>
    </x:row>
    <x:row r="57" ht="24" customHeight="1">
      <x:c r="A57" s="4"/>
      <x:c r="B57" s="14" t="str">
        <x:f>IF(OR(A57="",D57&lt;&gt;"Complete"),"",IF(E57="Fixed",H57,G57*AA57)+IF(O57="No",N57,0)+IF(Q57="No",P57,0)+IF(S57="No",R57,0)+IF(U57="No",T57,0)+IF(W57="No",V57,0)+IF(Y57="No",X57,0))</x:f>
      </x:c>
      <x:c r="C57" s="14" t="str">
        <x:f>IF(B57="","",B57-IF(ISNUMBER(M57),M57,0))</x:f>
      </x:c>
      <x:c r="D57" s="10" t="str">
        <x:f>IF(A57="","",IF(L57&lt;&gt;"Yes","Obtain VAT inclusive figure",IF(OR(E57="",COUNT(N57,P57,R57,T57,V57,X57)&lt;6,COUNTIF(O57:Y57,"Unknown")&gt;0,OR(O57="",Q57="",S57="",U57="",W57="",Y57="")),"Complete basis and extras",IF(E57="Fixed",IF(ISNUMBER(H57),"Complete","Add fixed total"),IF(OR(COUNT(G57,I57:K57)&lt;4,G57&lt;0,I57&lt;0,J57&lt;0,K57&lt;=0),"Complete hourly assumptions","Complete")))))</x:f>
      </x:c>
      <x:c r="E57" s="4"/>
      <x:c r="F57" s="4"/>
      <x:c r="G57" s="6"/>
      <x:c r="H57" s="6"/>
      <x:c r="I57" s="4"/>
      <x:c r="J57" s="4"/>
      <x:c r="K57" s="4"/>
      <x:c r="L57" s="4"/>
      <x:c r="M57" s="6"/>
      <x:c r="N57" s="6"/>
      <x:c r="O57" s="4"/>
      <x:c r="P57" s="6"/>
      <x:c r="Q57" s="4"/>
      <x:c r="R57" s="6"/>
      <x:c r="S57" s="4"/>
      <x:c r="T57" s="6"/>
      <x:c r="U57" s="4"/>
      <x:c r="V57" s="6"/>
      <x:c r="W57" s="4"/>
      <x:c r="X57" s="6"/>
      <x:c r="Y57" s="4"/>
      <x:c r="Z57" s="4"/>
      <x:c r="AA57" s="10" t="str">
        <x:f>IF(OR(A57="",D57&lt;&gt;"Complete",E57&lt;&gt;"Hourly"),"",MAX(I57,ROUNDUP(J57/K57,0)*K57))</x:f>
      </x:c>
    </x:row>
    <x:row r="58" ht="24" customHeight="1">
      <x:c r="A58" s="4"/>
      <x:c r="B58" s="14" t="str">
        <x:f>IF(OR(A58="",D58&lt;&gt;"Complete"),"",IF(E58="Fixed",H58,G58*AA58)+IF(O58="No",N58,0)+IF(Q58="No",P58,0)+IF(S58="No",R58,0)+IF(U58="No",T58,0)+IF(W58="No",V58,0)+IF(Y58="No",X58,0))</x:f>
      </x:c>
      <x:c r="C58" s="14" t="str">
        <x:f>IF(B58="","",B58-IF(ISNUMBER(M58),M58,0))</x:f>
      </x:c>
      <x:c r="D58" s="10" t="str">
        <x:f>IF(A58="","",IF(L58&lt;&gt;"Yes","Obtain VAT inclusive figure",IF(OR(E58="",COUNT(N58,P58,R58,T58,V58,X58)&lt;6,COUNTIF(O58:Y58,"Unknown")&gt;0,OR(O58="",Q58="",S58="",U58="",W58="",Y58="")),"Complete basis and extras",IF(E58="Fixed",IF(ISNUMBER(H58),"Complete","Add fixed total"),IF(OR(COUNT(G58,I58:K58)&lt;4,G58&lt;0,I58&lt;0,J58&lt;0,K58&lt;=0),"Complete hourly assumptions","Complete")))))</x:f>
      </x:c>
      <x:c r="E58" s="4"/>
      <x:c r="F58" s="4"/>
      <x:c r="G58" s="6"/>
      <x:c r="H58" s="6"/>
      <x:c r="I58" s="4"/>
      <x:c r="J58" s="4"/>
      <x:c r="K58" s="4"/>
      <x:c r="L58" s="4"/>
      <x:c r="M58" s="6"/>
      <x:c r="N58" s="6"/>
      <x:c r="O58" s="4"/>
      <x:c r="P58" s="6"/>
      <x:c r="Q58" s="4"/>
      <x:c r="R58" s="6"/>
      <x:c r="S58" s="4"/>
      <x:c r="T58" s="6"/>
      <x:c r="U58" s="4"/>
      <x:c r="V58" s="6"/>
      <x:c r="W58" s="4"/>
      <x:c r="X58" s="6"/>
      <x:c r="Y58" s="4"/>
      <x:c r="Z58" s="4"/>
      <x:c r="AA58" s="10" t="str">
        <x:f>IF(OR(A58="",D58&lt;&gt;"Complete",E58&lt;&gt;"Hourly"),"",MAX(I58,ROUNDUP(J58/K58,0)*K58))</x:f>
      </x:c>
    </x:row>
    <x:row r="59" ht="24" customHeight="1">
      <x:c r="A59" s="4"/>
      <x:c r="B59" s="14" t="str">
        <x:f>IF(OR(A59="",D59&lt;&gt;"Complete"),"",IF(E59="Fixed",H59,G59*AA59)+IF(O59="No",N59,0)+IF(Q59="No",P59,0)+IF(S59="No",R59,0)+IF(U59="No",T59,0)+IF(W59="No",V59,0)+IF(Y59="No",X59,0))</x:f>
      </x:c>
      <x:c r="C59" s="14" t="str">
        <x:f>IF(B59="","",B59-IF(ISNUMBER(M59),M59,0))</x:f>
      </x:c>
      <x:c r="D59" s="10" t="str">
        <x:f>IF(A59="","",IF(L59&lt;&gt;"Yes","Obtain VAT inclusive figure",IF(OR(E59="",COUNT(N59,P59,R59,T59,V59,X59)&lt;6,COUNTIF(O59:Y59,"Unknown")&gt;0,OR(O59="",Q59="",S59="",U59="",W59="",Y59="")),"Complete basis and extras",IF(E59="Fixed",IF(ISNUMBER(H59),"Complete","Add fixed total"),IF(OR(COUNT(G59,I59:K59)&lt;4,G59&lt;0,I59&lt;0,J59&lt;0,K59&lt;=0),"Complete hourly assumptions","Complete")))))</x:f>
      </x:c>
      <x:c r="E59" s="4"/>
      <x:c r="F59" s="4"/>
      <x:c r="G59" s="6"/>
      <x:c r="H59" s="6"/>
      <x:c r="I59" s="4"/>
      <x:c r="J59" s="4"/>
      <x:c r="K59" s="4"/>
      <x:c r="L59" s="4"/>
      <x:c r="M59" s="6"/>
      <x:c r="N59" s="6"/>
      <x:c r="O59" s="4"/>
      <x:c r="P59" s="6"/>
      <x:c r="Q59" s="4"/>
      <x:c r="R59" s="6"/>
      <x:c r="S59" s="4"/>
      <x:c r="T59" s="6"/>
      <x:c r="U59" s="4"/>
      <x:c r="V59" s="6"/>
      <x:c r="W59" s="4"/>
      <x:c r="X59" s="6"/>
      <x:c r="Y59" s="4"/>
      <x:c r="Z59" s="4"/>
      <x:c r="AA59" s="10" t="str">
        <x:f>IF(OR(A59="",D59&lt;&gt;"Complete",E59&lt;&gt;"Hourly"),"",MAX(I59,ROUNDUP(J59/K59,0)*K59))</x:f>
      </x:c>
    </x:row>
    <x:row r="60" ht="24" customHeight="1">
      <x:c r="A60" s="4"/>
      <x:c r="B60" s="14" t="str">
        <x:f>IF(OR(A60="",D60&lt;&gt;"Complete"),"",IF(E60="Fixed",H60,G60*AA60)+IF(O60="No",N60,0)+IF(Q60="No",P60,0)+IF(S60="No",R60,0)+IF(U60="No",T60,0)+IF(W60="No",V60,0)+IF(Y60="No",X60,0))</x:f>
      </x:c>
      <x:c r="C60" s="14" t="str">
        <x:f>IF(B60="","",B60-IF(ISNUMBER(M60),M60,0))</x:f>
      </x:c>
      <x:c r="D60" s="10" t="str">
        <x:f>IF(A60="","",IF(L60&lt;&gt;"Yes","Obtain VAT inclusive figure",IF(OR(E60="",COUNT(N60,P60,R60,T60,V60,X60)&lt;6,COUNTIF(O60:Y60,"Unknown")&gt;0,OR(O60="",Q60="",S60="",U60="",W60="",Y60="")),"Complete basis and extras",IF(E60="Fixed",IF(ISNUMBER(H60),"Complete","Add fixed total"),IF(OR(COUNT(G60,I60:K60)&lt;4,G60&lt;0,I60&lt;0,J60&lt;0,K60&lt;=0),"Complete hourly assumptions","Complete")))))</x:f>
      </x:c>
      <x:c r="E60" s="4"/>
      <x:c r="F60" s="4"/>
      <x:c r="G60" s="6"/>
      <x:c r="H60" s="6"/>
      <x:c r="I60" s="4"/>
      <x:c r="J60" s="4"/>
      <x:c r="K60" s="4"/>
      <x:c r="L60" s="4"/>
      <x:c r="M60" s="6"/>
      <x:c r="N60" s="6"/>
      <x:c r="O60" s="4"/>
      <x:c r="P60" s="6"/>
      <x:c r="Q60" s="4"/>
      <x:c r="R60" s="6"/>
      <x:c r="S60" s="4"/>
      <x:c r="T60" s="6"/>
      <x:c r="U60" s="4"/>
      <x:c r="V60" s="6"/>
      <x:c r="W60" s="4"/>
      <x:c r="X60" s="6"/>
      <x:c r="Y60" s="4"/>
      <x:c r="Z60" s="4"/>
      <x:c r="AA60" s="10" t="str">
        <x:f>IF(OR(A60="",D60&lt;&gt;"Complete",E60&lt;&gt;"Hourly"),"",MAX(I60,ROUNDUP(J60/K60,0)*K60))</x:f>
      </x:c>
    </x:row>
    <x:row r="61" ht="24" customHeight="1">
      <x:c r="A61" s="4"/>
      <x:c r="B61" s="14" t="str">
        <x:f>IF(OR(A61="",D61&lt;&gt;"Complete"),"",IF(E61="Fixed",H61,G61*AA61)+IF(O61="No",N61,0)+IF(Q61="No",P61,0)+IF(S61="No",R61,0)+IF(U61="No",T61,0)+IF(W61="No",V61,0)+IF(Y61="No",X61,0))</x:f>
      </x:c>
      <x:c r="C61" s="14" t="str">
        <x:f>IF(B61="","",B61-IF(ISNUMBER(M61),M61,0))</x:f>
      </x:c>
      <x:c r="D61" s="10" t="str">
        <x:f>IF(A61="","",IF(L61&lt;&gt;"Yes","Obtain VAT inclusive figure",IF(OR(E61="",COUNT(N61,P61,R61,T61,V61,X61)&lt;6,COUNTIF(O61:Y61,"Unknown")&gt;0,OR(O61="",Q61="",S61="",U61="",W61="",Y61="")),"Complete basis and extras",IF(E61="Fixed",IF(ISNUMBER(H61),"Complete","Add fixed total"),IF(OR(COUNT(G61,I61:K61)&lt;4,G61&lt;0,I61&lt;0,J61&lt;0,K61&lt;=0),"Complete hourly assumptions","Complete")))))</x:f>
      </x:c>
      <x:c r="E61" s="4"/>
      <x:c r="F61" s="4"/>
      <x:c r="G61" s="6"/>
      <x:c r="H61" s="6"/>
      <x:c r="I61" s="4"/>
      <x:c r="J61" s="4"/>
      <x:c r="K61" s="4"/>
      <x:c r="L61" s="4"/>
      <x:c r="M61" s="6"/>
      <x:c r="N61" s="6"/>
      <x:c r="O61" s="4"/>
      <x:c r="P61" s="6"/>
      <x:c r="Q61" s="4"/>
      <x:c r="R61" s="6"/>
      <x:c r="S61" s="4"/>
      <x:c r="T61" s="6"/>
      <x:c r="U61" s="4"/>
      <x:c r="V61" s="6"/>
      <x:c r="W61" s="4"/>
      <x:c r="X61" s="6"/>
      <x:c r="Y61" s="4"/>
      <x:c r="Z61" s="4"/>
      <x:c r="AA61" s="10" t="str">
        <x:f>IF(OR(A61="",D61&lt;&gt;"Complete",E61&lt;&gt;"Hourly"),"",MAX(I61,ROUNDUP(J61/K61,0)*K61))</x:f>
      </x:c>
    </x:row>
    <x:row r="62" ht="24" customHeight="1">
      <x:c r="A62" s="4"/>
      <x:c r="B62" s="14" t="str">
        <x:f>IF(OR(A62="",D62&lt;&gt;"Complete"),"",IF(E62="Fixed",H62,G62*AA62)+IF(O62="No",N62,0)+IF(Q62="No",P62,0)+IF(S62="No",R62,0)+IF(U62="No",T62,0)+IF(W62="No",V62,0)+IF(Y62="No",X62,0))</x:f>
      </x:c>
      <x:c r="C62" s="14" t="str">
        <x:f>IF(B62="","",B62-IF(ISNUMBER(M62),M62,0))</x:f>
      </x:c>
      <x:c r="D62" s="10" t="str">
        <x:f>IF(A62="","",IF(L62&lt;&gt;"Yes","Obtain VAT inclusive figure",IF(OR(E62="",COUNT(N62,P62,R62,T62,V62,X62)&lt;6,COUNTIF(O62:Y62,"Unknown")&gt;0,OR(O62="",Q62="",S62="",U62="",W62="",Y62="")),"Complete basis and extras",IF(E62="Fixed",IF(ISNUMBER(H62),"Complete","Add fixed total"),IF(OR(COUNT(G62,I62:K62)&lt;4,G62&lt;0,I62&lt;0,J62&lt;0,K62&lt;=0),"Complete hourly assumptions","Complete")))))</x:f>
      </x:c>
      <x:c r="E62" s="4"/>
      <x:c r="F62" s="4"/>
      <x:c r="G62" s="6"/>
      <x:c r="H62" s="6"/>
      <x:c r="I62" s="4"/>
      <x:c r="J62" s="4"/>
      <x:c r="K62" s="4"/>
      <x:c r="L62" s="4"/>
      <x:c r="M62" s="6"/>
      <x:c r="N62" s="6"/>
      <x:c r="O62" s="4"/>
      <x:c r="P62" s="6"/>
      <x:c r="Q62" s="4"/>
      <x:c r="R62" s="6"/>
      <x:c r="S62" s="4"/>
      <x:c r="T62" s="6"/>
      <x:c r="U62" s="4"/>
      <x:c r="V62" s="6"/>
      <x:c r="W62" s="4"/>
      <x:c r="X62" s="6"/>
      <x:c r="Y62" s="4"/>
      <x:c r="Z62" s="4"/>
      <x:c r="AA62" s="10" t="str">
        <x:f>IF(OR(A62="",D62&lt;&gt;"Complete",E62&lt;&gt;"Hourly"),"",MAX(I62,ROUNDUP(J62/K62,0)*K62))</x:f>
      </x:c>
    </x:row>
    <x:row r="63" ht="24" customHeight="1">
      <x:c r="A63" s="4"/>
      <x:c r="B63" s="14" t="str">
        <x:f>IF(OR(A63="",D63&lt;&gt;"Complete"),"",IF(E63="Fixed",H63,G63*AA63)+IF(O63="No",N63,0)+IF(Q63="No",P63,0)+IF(S63="No",R63,0)+IF(U63="No",T63,0)+IF(W63="No",V63,0)+IF(Y63="No",X63,0))</x:f>
      </x:c>
      <x:c r="C63" s="14" t="str">
        <x:f>IF(B63="","",B63-IF(ISNUMBER(M63),M63,0))</x:f>
      </x:c>
      <x:c r="D63" s="10" t="str">
        <x:f>IF(A63="","",IF(L63&lt;&gt;"Yes","Obtain VAT inclusive figure",IF(OR(E63="",COUNT(N63,P63,R63,T63,V63,X63)&lt;6,COUNTIF(O63:Y63,"Unknown")&gt;0,OR(O63="",Q63="",S63="",U63="",W63="",Y63="")),"Complete basis and extras",IF(E63="Fixed",IF(ISNUMBER(H63),"Complete","Add fixed total"),IF(OR(COUNT(G63,I63:K63)&lt;4,G63&lt;0,I63&lt;0,J63&lt;0,K63&lt;=0),"Complete hourly assumptions","Complete")))))</x:f>
      </x:c>
      <x:c r="E63" s="4"/>
      <x:c r="F63" s="4"/>
      <x:c r="G63" s="6"/>
      <x:c r="H63" s="6"/>
      <x:c r="I63" s="4"/>
      <x:c r="J63" s="4"/>
      <x:c r="K63" s="4"/>
      <x:c r="L63" s="4"/>
      <x:c r="M63" s="6"/>
      <x:c r="N63" s="6"/>
      <x:c r="O63" s="4"/>
      <x:c r="P63" s="6"/>
      <x:c r="Q63" s="4"/>
      <x:c r="R63" s="6"/>
      <x:c r="S63" s="4"/>
      <x:c r="T63" s="6"/>
      <x:c r="U63" s="4"/>
      <x:c r="V63" s="6"/>
      <x:c r="W63" s="4"/>
      <x:c r="X63" s="6"/>
      <x:c r="Y63" s="4"/>
      <x:c r="Z63" s="4"/>
      <x:c r="AA63" s="10" t="str">
        <x:f>IF(OR(A63="",D63&lt;&gt;"Complete",E63&lt;&gt;"Hourly"),"",MAX(I63,ROUNDUP(J63/K63,0)*K63))</x:f>
      </x:c>
    </x:row>
    <x:row r="64" ht="24" customHeight="1">
      <x:c r="A64" s="4"/>
      <x:c r="B64" s="14" t="str">
        <x:f>IF(OR(A64="",D64&lt;&gt;"Complete"),"",IF(E64="Fixed",H64,G64*AA64)+IF(O64="No",N64,0)+IF(Q64="No",P64,0)+IF(S64="No",R64,0)+IF(U64="No",T64,0)+IF(W64="No",V64,0)+IF(Y64="No",X64,0))</x:f>
      </x:c>
      <x:c r="C64" s="14" t="str">
        <x:f>IF(B64="","",B64-IF(ISNUMBER(M64),M64,0))</x:f>
      </x:c>
      <x:c r="D64" s="10" t="str">
        <x:f>IF(A64="","",IF(L64&lt;&gt;"Yes","Obtain VAT inclusive figure",IF(OR(E64="",COUNT(N64,P64,R64,T64,V64,X64)&lt;6,COUNTIF(O64:Y64,"Unknown")&gt;0,OR(O64="",Q64="",S64="",U64="",W64="",Y64="")),"Complete basis and extras",IF(E64="Fixed",IF(ISNUMBER(H64),"Complete","Add fixed total"),IF(OR(COUNT(G64,I64:K64)&lt;4,G64&lt;0,I64&lt;0,J64&lt;0,K64&lt;=0),"Complete hourly assumptions","Complete")))))</x:f>
      </x:c>
      <x:c r="E64" s="4"/>
      <x:c r="F64" s="4"/>
      <x:c r="G64" s="6"/>
      <x:c r="H64" s="6"/>
      <x:c r="I64" s="4"/>
      <x:c r="J64" s="4"/>
      <x:c r="K64" s="4"/>
      <x:c r="L64" s="4"/>
      <x:c r="M64" s="6"/>
      <x:c r="N64" s="6"/>
      <x:c r="O64" s="4"/>
      <x:c r="P64" s="6"/>
      <x:c r="Q64" s="4"/>
      <x:c r="R64" s="6"/>
      <x:c r="S64" s="4"/>
      <x:c r="T64" s="6"/>
      <x:c r="U64" s="4"/>
      <x:c r="V64" s="6"/>
      <x:c r="W64" s="4"/>
      <x:c r="X64" s="6"/>
      <x:c r="Y64" s="4"/>
      <x:c r="Z64" s="4"/>
      <x:c r="AA64" s="10" t="str">
        <x:f>IF(OR(A64="",D64&lt;&gt;"Complete",E64&lt;&gt;"Hourly"),"",MAX(I64,ROUNDUP(J64/K64,0)*K64))</x:f>
      </x:c>
    </x:row>
    <x:row r="65" ht="24" customHeight="1">
      <x:c r="A65" s="4"/>
      <x:c r="B65" s="14" t="str">
        <x:f>IF(OR(A65="",D65&lt;&gt;"Complete"),"",IF(E65="Fixed",H65,G65*AA65)+IF(O65="No",N65,0)+IF(Q65="No",P65,0)+IF(S65="No",R65,0)+IF(U65="No",T65,0)+IF(W65="No",V65,0)+IF(Y65="No",X65,0))</x:f>
      </x:c>
      <x:c r="C65" s="14" t="str">
        <x:f>IF(B65="","",B65-IF(ISNUMBER(M65),M65,0))</x:f>
      </x:c>
      <x:c r="D65" s="10" t="str">
        <x:f>IF(A65="","",IF(L65&lt;&gt;"Yes","Obtain VAT inclusive figure",IF(OR(E65="",COUNT(N65,P65,R65,T65,V65,X65)&lt;6,COUNTIF(O65:Y65,"Unknown")&gt;0,OR(O65="",Q65="",S65="",U65="",W65="",Y65="")),"Complete basis and extras",IF(E65="Fixed",IF(ISNUMBER(H65),"Complete","Add fixed total"),IF(OR(COUNT(G65,I65:K65)&lt;4,G65&lt;0,I65&lt;0,J65&lt;0,K65&lt;=0),"Complete hourly assumptions","Complete")))))</x:f>
      </x:c>
      <x:c r="E65" s="4"/>
      <x:c r="F65" s="4"/>
      <x:c r="G65" s="6"/>
      <x:c r="H65" s="6"/>
      <x:c r="I65" s="4"/>
      <x:c r="J65" s="4"/>
      <x:c r="K65" s="4"/>
      <x:c r="L65" s="4"/>
      <x:c r="M65" s="6"/>
      <x:c r="N65" s="6"/>
      <x:c r="O65" s="4"/>
      <x:c r="P65" s="6"/>
      <x:c r="Q65" s="4"/>
      <x:c r="R65" s="6"/>
      <x:c r="S65" s="4"/>
      <x:c r="T65" s="6"/>
      <x:c r="U65" s="4"/>
      <x:c r="V65" s="6"/>
      <x:c r="W65" s="4"/>
      <x:c r="X65" s="6"/>
      <x:c r="Y65" s="4"/>
      <x:c r="Z65" s="4"/>
      <x:c r="AA65" s="10" t="str">
        <x:f>IF(OR(A65="",D65&lt;&gt;"Complete",E65&lt;&gt;"Hourly"),"",MAX(I65,ROUNDUP(J65/K65,0)*K65))</x:f>
      </x:c>
    </x:row>
    <x:row r="66" ht="24" customHeight="1">
      <x:c r="A66" s="4"/>
      <x:c r="B66" s="14" t="str">
        <x:f>IF(OR(A66="",D66&lt;&gt;"Complete"),"",IF(E66="Fixed",H66,G66*AA66)+IF(O66="No",N66,0)+IF(Q66="No",P66,0)+IF(S66="No",R66,0)+IF(U66="No",T66,0)+IF(W66="No",V66,0)+IF(Y66="No",X66,0))</x:f>
      </x:c>
      <x:c r="C66" s="14" t="str">
        <x:f>IF(B66="","",B66-IF(ISNUMBER(M66),M66,0))</x:f>
      </x:c>
      <x:c r="D66" s="10" t="str">
        <x:f>IF(A66="","",IF(L66&lt;&gt;"Yes","Obtain VAT inclusive figure",IF(OR(E66="",COUNT(N66,P66,R66,T66,V66,X66)&lt;6,COUNTIF(O66:Y66,"Unknown")&gt;0,OR(O66="",Q66="",S66="",U66="",W66="",Y66="")),"Complete basis and extras",IF(E66="Fixed",IF(ISNUMBER(H66),"Complete","Add fixed total"),IF(OR(COUNT(G66,I66:K66)&lt;4,G66&lt;0,I66&lt;0,J66&lt;0,K66&lt;=0),"Complete hourly assumptions","Complete")))))</x:f>
      </x:c>
      <x:c r="E66" s="4"/>
      <x:c r="F66" s="4"/>
      <x:c r="G66" s="6"/>
      <x:c r="H66" s="6"/>
      <x:c r="I66" s="4"/>
      <x:c r="J66" s="4"/>
      <x:c r="K66" s="4"/>
      <x:c r="L66" s="4"/>
      <x:c r="M66" s="6"/>
      <x:c r="N66" s="6"/>
      <x:c r="O66" s="4"/>
      <x:c r="P66" s="6"/>
      <x:c r="Q66" s="4"/>
      <x:c r="R66" s="6"/>
      <x:c r="S66" s="4"/>
      <x:c r="T66" s="6"/>
      <x:c r="U66" s="4"/>
      <x:c r="V66" s="6"/>
      <x:c r="W66" s="4"/>
      <x:c r="X66" s="6"/>
      <x:c r="Y66" s="4"/>
      <x:c r="Z66" s="4"/>
      <x:c r="AA66" s="10" t="str">
        <x:f>IF(OR(A66="",D66&lt;&gt;"Complete",E66&lt;&gt;"Hourly"),"",MAX(I66,ROUNDUP(J66/K66,0)*K66))</x:f>
      </x:c>
    </x:row>
    <x:row r="67" ht="24" customHeight="1">
      <x:c r="A67" s="4"/>
      <x:c r="B67" s="14" t="str">
        <x:f>IF(OR(A67="",D67&lt;&gt;"Complete"),"",IF(E67="Fixed",H67,G67*AA67)+IF(O67="No",N67,0)+IF(Q67="No",P67,0)+IF(S67="No",R67,0)+IF(U67="No",T67,0)+IF(W67="No",V67,0)+IF(Y67="No",X67,0))</x:f>
      </x:c>
      <x:c r="C67" s="14" t="str">
        <x:f>IF(B67="","",B67-IF(ISNUMBER(M67),M67,0))</x:f>
      </x:c>
      <x:c r="D67" s="10" t="str">
        <x:f>IF(A67="","",IF(L67&lt;&gt;"Yes","Obtain VAT inclusive figure",IF(OR(E67="",COUNT(N67,P67,R67,T67,V67,X67)&lt;6,COUNTIF(O67:Y67,"Unknown")&gt;0,OR(O67="",Q67="",S67="",U67="",W67="",Y67="")),"Complete basis and extras",IF(E67="Fixed",IF(ISNUMBER(H67),"Complete","Add fixed total"),IF(OR(COUNT(G67,I67:K67)&lt;4,G67&lt;0,I67&lt;0,J67&lt;0,K67&lt;=0),"Complete hourly assumptions","Complete")))))</x:f>
      </x:c>
      <x:c r="E67" s="4"/>
      <x:c r="F67" s="4"/>
      <x:c r="G67" s="6"/>
      <x:c r="H67" s="6"/>
      <x:c r="I67" s="4"/>
      <x:c r="J67" s="4"/>
      <x:c r="K67" s="4"/>
      <x:c r="L67" s="4"/>
      <x:c r="M67" s="6"/>
      <x:c r="N67" s="6"/>
      <x:c r="O67" s="4"/>
      <x:c r="P67" s="6"/>
      <x:c r="Q67" s="4"/>
      <x:c r="R67" s="6"/>
      <x:c r="S67" s="4"/>
      <x:c r="T67" s="6"/>
      <x:c r="U67" s="4"/>
      <x:c r="V67" s="6"/>
      <x:c r="W67" s="4"/>
      <x:c r="X67" s="6"/>
      <x:c r="Y67" s="4"/>
      <x:c r="Z67" s="4"/>
      <x:c r="AA67" s="10" t="str">
        <x:f>IF(OR(A67="",D67&lt;&gt;"Complete",E67&lt;&gt;"Hourly"),"",MAX(I67,ROUNDUP(J67/K67,0)*K67))</x:f>
      </x:c>
    </x:row>
    <x:row r="68" ht="24" customHeight="1">
      <x:c r="A68" s="4"/>
      <x:c r="B68" s="14" t="str">
        <x:f>IF(OR(A68="",D68&lt;&gt;"Complete"),"",IF(E68="Fixed",H68,G68*AA68)+IF(O68="No",N68,0)+IF(Q68="No",P68,0)+IF(S68="No",R68,0)+IF(U68="No",T68,0)+IF(W68="No",V68,0)+IF(Y68="No",X68,0))</x:f>
      </x:c>
      <x:c r="C68" s="14" t="str">
        <x:f>IF(B68="","",B68-IF(ISNUMBER(M68),M68,0))</x:f>
      </x:c>
      <x:c r="D68" s="10" t="str">
        <x:f>IF(A68="","",IF(L68&lt;&gt;"Yes","Obtain VAT inclusive figure",IF(OR(E68="",COUNT(N68,P68,R68,T68,V68,X68)&lt;6,COUNTIF(O68:Y68,"Unknown")&gt;0,OR(O68="",Q68="",S68="",U68="",W68="",Y68="")),"Complete basis and extras",IF(E68="Fixed",IF(ISNUMBER(H68),"Complete","Add fixed total"),IF(OR(COUNT(G68,I68:K68)&lt;4,G68&lt;0,I68&lt;0,J68&lt;0,K68&lt;=0),"Complete hourly assumptions","Complete")))))</x:f>
      </x:c>
      <x:c r="E68" s="4"/>
      <x:c r="F68" s="4"/>
      <x:c r="G68" s="6"/>
      <x:c r="H68" s="6"/>
      <x:c r="I68" s="4"/>
      <x:c r="J68" s="4"/>
      <x:c r="K68" s="4"/>
      <x:c r="L68" s="4"/>
      <x:c r="M68" s="6"/>
      <x:c r="N68" s="6"/>
      <x:c r="O68" s="4"/>
      <x:c r="P68" s="6"/>
      <x:c r="Q68" s="4"/>
      <x:c r="R68" s="6"/>
      <x:c r="S68" s="4"/>
      <x:c r="T68" s="6"/>
      <x:c r="U68" s="4"/>
      <x:c r="V68" s="6"/>
      <x:c r="W68" s="4"/>
      <x:c r="X68" s="6"/>
      <x:c r="Y68" s="4"/>
      <x:c r="Z68" s="4"/>
      <x:c r="AA68" s="10" t="str">
        <x:f>IF(OR(A68="",D68&lt;&gt;"Complete",E68&lt;&gt;"Hourly"),"",MAX(I68,ROUNDUP(J68/K68,0)*K68))</x:f>
      </x:c>
    </x:row>
    <x:row r="69" ht="24" customHeight="1">
      <x:c r="A69" s="4"/>
      <x:c r="B69" s="14" t="str">
        <x:f>IF(OR(A69="",D69&lt;&gt;"Complete"),"",IF(E69="Fixed",H69,G69*AA69)+IF(O69="No",N69,0)+IF(Q69="No",P69,0)+IF(S69="No",R69,0)+IF(U69="No",T69,0)+IF(W69="No",V69,0)+IF(Y69="No",X69,0))</x:f>
      </x:c>
      <x:c r="C69" s="14" t="str">
        <x:f>IF(B69="","",B69-IF(ISNUMBER(M69),M69,0))</x:f>
      </x:c>
      <x:c r="D69" s="10" t="str">
        <x:f>IF(A69="","",IF(L69&lt;&gt;"Yes","Obtain VAT inclusive figure",IF(OR(E69="",COUNT(N69,P69,R69,T69,V69,X69)&lt;6,COUNTIF(O69:Y69,"Unknown")&gt;0,OR(O69="",Q69="",S69="",U69="",W69="",Y69="")),"Complete basis and extras",IF(E69="Fixed",IF(ISNUMBER(H69),"Complete","Add fixed total"),IF(OR(COUNT(G69,I69:K69)&lt;4,G69&lt;0,I69&lt;0,J69&lt;0,K69&lt;=0),"Complete hourly assumptions","Complete")))))</x:f>
      </x:c>
      <x:c r="E69" s="4"/>
      <x:c r="F69" s="4"/>
      <x:c r="G69" s="6"/>
      <x:c r="H69" s="6"/>
      <x:c r="I69" s="4"/>
      <x:c r="J69" s="4"/>
      <x:c r="K69" s="4"/>
      <x:c r="L69" s="4"/>
      <x:c r="M69" s="6"/>
      <x:c r="N69" s="6"/>
      <x:c r="O69" s="4"/>
      <x:c r="P69" s="6"/>
      <x:c r="Q69" s="4"/>
      <x:c r="R69" s="6"/>
      <x:c r="S69" s="4"/>
      <x:c r="T69" s="6"/>
      <x:c r="U69" s="4"/>
      <x:c r="V69" s="6"/>
      <x:c r="W69" s="4"/>
      <x:c r="X69" s="6"/>
      <x:c r="Y69" s="4"/>
      <x:c r="Z69" s="4"/>
      <x:c r="AA69" s="10" t="str">
        <x:f>IF(OR(A69="",D69&lt;&gt;"Complete",E69&lt;&gt;"Hourly"),"",MAX(I69,ROUNDUP(J69/K69,0)*K69))</x:f>
      </x:c>
    </x:row>
    <x:row r="70" ht="24" customHeight="1">
      <x:c r="A70" s="4"/>
      <x:c r="B70" s="14" t="str">
        <x:f>IF(OR(A70="",D70&lt;&gt;"Complete"),"",IF(E70="Fixed",H70,G70*AA70)+IF(O70="No",N70,0)+IF(Q70="No",P70,0)+IF(S70="No",R70,0)+IF(U70="No",T70,0)+IF(W70="No",V70,0)+IF(Y70="No",X70,0))</x:f>
      </x:c>
      <x:c r="C70" s="14" t="str">
        <x:f>IF(B70="","",B70-IF(ISNUMBER(M70),M70,0))</x:f>
      </x:c>
      <x:c r="D70" s="10" t="str">
        <x:f>IF(A70="","",IF(L70&lt;&gt;"Yes","Obtain VAT inclusive figure",IF(OR(E70="",COUNT(N70,P70,R70,T70,V70,X70)&lt;6,COUNTIF(O70:Y70,"Unknown")&gt;0,OR(O70="",Q70="",S70="",U70="",W70="",Y70="")),"Complete basis and extras",IF(E70="Fixed",IF(ISNUMBER(H70),"Complete","Add fixed total"),IF(OR(COUNT(G70,I70:K70)&lt;4,G70&lt;0,I70&lt;0,J70&lt;0,K70&lt;=0),"Complete hourly assumptions","Complete")))))</x:f>
      </x:c>
      <x:c r="E70" s="4"/>
      <x:c r="F70" s="4"/>
      <x:c r="G70" s="6"/>
      <x:c r="H70" s="6"/>
      <x:c r="I70" s="4"/>
      <x:c r="J70" s="4"/>
      <x:c r="K70" s="4"/>
      <x:c r="L70" s="4"/>
      <x:c r="M70" s="6"/>
      <x:c r="N70" s="6"/>
      <x:c r="O70" s="4"/>
      <x:c r="P70" s="6"/>
      <x:c r="Q70" s="4"/>
      <x:c r="R70" s="6"/>
      <x:c r="S70" s="4"/>
      <x:c r="T70" s="6"/>
      <x:c r="U70" s="4"/>
      <x:c r="V70" s="6"/>
      <x:c r="W70" s="4"/>
      <x:c r="X70" s="6"/>
      <x:c r="Y70" s="4"/>
      <x:c r="Z70" s="4"/>
      <x:c r="AA70" s="10" t="str">
        <x:f>IF(OR(A70="",D70&lt;&gt;"Complete",E70&lt;&gt;"Hourly"),"",MAX(I70,ROUNDUP(J70/K70,0)*K70))</x:f>
      </x:c>
    </x:row>
    <x:row r="71" ht="24" customHeight="1">
      <x:c r="A71" s="4"/>
      <x:c r="B71" s="14" t="str">
        <x:f>IF(OR(A71="",D71&lt;&gt;"Complete"),"",IF(E71="Fixed",H71,G71*AA71)+IF(O71="No",N71,0)+IF(Q71="No",P71,0)+IF(S71="No",R71,0)+IF(U71="No",T71,0)+IF(W71="No",V71,0)+IF(Y71="No",X71,0))</x:f>
      </x:c>
      <x:c r="C71" s="14" t="str">
        <x:f>IF(B71="","",B71-IF(ISNUMBER(M71),M71,0))</x:f>
      </x:c>
      <x:c r="D71" s="10" t="str">
        <x:f>IF(A71="","",IF(L71&lt;&gt;"Yes","Obtain VAT inclusive figure",IF(OR(E71="",COUNT(N71,P71,R71,T71,V71,X71)&lt;6,COUNTIF(O71:Y71,"Unknown")&gt;0,OR(O71="",Q71="",S71="",U71="",W71="",Y71="")),"Complete basis and extras",IF(E71="Fixed",IF(ISNUMBER(H71),"Complete","Add fixed total"),IF(OR(COUNT(G71,I71:K71)&lt;4,G71&lt;0,I71&lt;0,J71&lt;0,K71&lt;=0),"Complete hourly assumptions","Complete")))))</x:f>
      </x:c>
      <x:c r="E71" s="4"/>
      <x:c r="F71" s="4"/>
      <x:c r="G71" s="6"/>
      <x:c r="H71" s="6"/>
      <x:c r="I71" s="4"/>
      <x:c r="J71" s="4"/>
      <x:c r="K71" s="4"/>
      <x:c r="L71" s="4"/>
      <x:c r="M71" s="6"/>
      <x:c r="N71" s="6"/>
      <x:c r="O71" s="4"/>
      <x:c r="P71" s="6"/>
      <x:c r="Q71" s="4"/>
      <x:c r="R71" s="6"/>
      <x:c r="S71" s="4"/>
      <x:c r="T71" s="6"/>
      <x:c r="U71" s="4"/>
      <x:c r="V71" s="6"/>
      <x:c r="W71" s="4"/>
      <x:c r="X71" s="6"/>
      <x:c r="Y71" s="4"/>
      <x:c r="Z71" s="4"/>
      <x:c r="AA71" s="10" t="str">
        <x:f>IF(OR(A71="",D71&lt;&gt;"Complete",E71&lt;&gt;"Hourly"),"",MAX(I71,ROUNDUP(J71/K71,0)*K71))</x:f>
      </x:c>
    </x:row>
    <x:row r="72" ht="24" customHeight="1">
      <x:c r="A72" s="4"/>
      <x:c r="B72" s="14" t="str">
        <x:f>IF(OR(A72="",D72&lt;&gt;"Complete"),"",IF(E72="Fixed",H72,G72*AA72)+IF(O72="No",N72,0)+IF(Q72="No",P72,0)+IF(S72="No",R72,0)+IF(U72="No",T72,0)+IF(W72="No",V72,0)+IF(Y72="No",X72,0))</x:f>
      </x:c>
      <x:c r="C72" s="14" t="str">
        <x:f>IF(B72="","",B72-IF(ISNUMBER(M72),M72,0))</x:f>
      </x:c>
      <x:c r="D72" s="10" t="str">
        <x:f>IF(A72="","",IF(L72&lt;&gt;"Yes","Obtain VAT inclusive figure",IF(OR(E72="",COUNT(N72,P72,R72,T72,V72,X72)&lt;6,COUNTIF(O72:Y72,"Unknown")&gt;0,OR(O72="",Q72="",S72="",U72="",W72="",Y72="")),"Complete basis and extras",IF(E72="Fixed",IF(ISNUMBER(H72),"Complete","Add fixed total"),IF(OR(COUNT(G72,I72:K72)&lt;4,G72&lt;0,I72&lt;0,J72&lt;0,K72&lt;=0),"Complete hourly assumptions","Complete")))))</x:f>
      </x:c>
      <x:c r="E72" s="4"/>
      <x:c r="F72" s="4"/>
      <x:c r="G72" s="6"/>
      <x:c r="H72" s="6"/>
      <x:c r="I72" s="4"/>
      <x:c r="J72" s="4"/>
      <x:c r="K72" s="4"/>
      <x:c r="L72" s="4"/>
      <x:c r="M72" s="6"/>
      <x:c r="N72" s="6"/>
      <x:c r="O72" s="4"/>
      <x:c r="P72" s="6"/>
      <x:c r="Q72" s="4"/>
      <x:c r="R72" s="6"/>
      <x:c r="S72" s="4"/>
      <x:c r="T72" s="6"/>
      <x:c r="U72" s="4"/>
      <x:c r="V72" s="6"/>
      <x:c r="W72" s="4"/>
      <x:c r="X72" s="6"/>
      <x:c r="Y72" s="4"/>
      <x:c r="Z72" s="4"/>
      <x:c r="AA72" s="10" t="str">
        <x:f>IF(OR(A72="",D72&lt;&gt;"Complete",E72&lt;&gt;"Hourly"),"",MAX(I72,ROUNDUP(J72/K72,0)*K72))</x:f>
      </x:c>
    </x:row>
    <x:row r="73" ht="24" customHeight="1">
      <x:c r="A73" s="4"/>
      <x:c r="B73" s="14" t="str">
        <x:f>IF(OR(A73="",D73&lt;&gt;"Complete"),"",IF(E73="Fixed",H73,G73*AA73)+IF(O73="No",N73,0)+IF(Q73="No",P73,0)+IF(S73="No",R73,0)+IF(U73="No",T73,0)+IF(W73="No",V73,0)+IF(Y73="No",X73,0))</x:f>
      </x:c>
      <x:c r="C73" s="14" t="str">
        <x:f>IF(B73="","",B73-IF(ISNUMBER(M73),M73,0))</x:f>
      </x:c>
      <x:c r="D73" s="10" t="str">
        <x:f>IF(A73="","",IF(L73&lt;&gt;"Yes","Obtain VAT inclusive figure",IF(OR(E73="",COUNT(N73,P73,R73,T73,V73,X73)&lt;6,COUNTIF(O73:Y73,"Unknown")&gt;0,OR(O73="",Q73="",S73="",U73="",W73="",Y73="")),"Complete basis and extras",IF(E73="Fixed",IF(ISNUMBER(H73),"Complete","Add fixed total"),IF(OR(COUNT(G73,I73:K73)&lt;4,G73&lt;0,I73&lt;0,J73&lt;0,K73&lt;=0),"Complete hourly assumptions","Complete")))))</x:f>
      </x:c>
      <x:c r="E73" s="4"/>
      <x:c r="F73" s="4"/>
      <x:c r="G73" s="6"/>
      <x:c r="H73" s="6"/>
      <x:c r="I73" s="4"/>
      <x:c r="J73" s="4"/>
      <x:c r="K73" s="4"/>
      <x:c r="L73" s="4"/>
      <x:c r="M73" s="6"/>
      <x:c r="N73" s="6"/>
      <x:c r="O73" s="4"/>
      <x:c r="P73" s="6"/>
      <x:c r="Q73" s="4"/>
      <x:c r="R73" s="6"/>
      <x:c r="S73" s="4"/>
      <x:c r="T73" s="6"/>
      <x:c r="U73" s="4"/>
      <x:c r="V73" s="6"/>
      <x:c r="W73" s="4"/>
      <x:c r="X73" s="6"/>
      <x:c r="Y73" s="4"/>
      <x:c r="Z73" s="4"/>
      <x:c r="AA73" s="10" t="str">
        <x:f>IF(OR(A73="",D73&lt;&gt;"Complete",E73&lt;&gt;"Hourly"),"",MAX(I73,ROUNDUP(J73/K73,0)*K73))</x:f>
      </x:c>
    </x:row>
    <x:row r="74" ht="24" customHeight="1">
      <x:c r="A74" s="4"/>
      <x:c r="B74" s="14" t="str">
        <x:f>IF(OR(A74="",D74&lt;&gt;"Complete"),"",IF(E74="Fixed",H74,G74*AA74)+IF(O74="No",N74,0)+IF(Q74="No",P74,0)+IF(S74="No",R74,0)+IF(U74="No",T74,0)+IF(W74="No",V74,0)+IF(Y74="No",X74,0))</x:f>
      </x:c>
      <x:c r="C74" s="14" t="str">
        <x:f>IF(B74="","",B74-IF(ISNUMBER(M74),M74,0))</x:f>
      </x:c>
      <x:c r="D74" s="10" t="str">
        <x:f>IF(A74="","",IF(L74&lt;&gt;"Yes","Obtain VAT inclusive figure",IF(OR(E74="",COUNT(N74,P74,R74,T74,V74,X74)&lt;6,COUNTIF(O74:Y74,"Unknown")&gt;0,OR(O74="",Q74="",S74="",U74="",W74="",Y74="")),"Complete basis and extras",IF(E74="Fixed",IF(ISNUMBER(H74),"Complete","Add fixed total"),IF(OR(COUNT(G74,I74:K74)&lt;4,G74&lt;0,I74&lt;0,J74&lt;0,K74&lt;=0),"Complete hourly assumptions","Complete")))))</x:f>
      </x:c>
      <x:c r="E74" s="4"/>
      <x:c r="F74" s="4"/>
      <x:c r="G74" s="6"/>
      <x:c r="H74" s="6"/>
      <x:c r="I74" s="4"/>
      <x:c r="J74" s="4"/>
      <x:c r="K74" s="4"/>
      <x:c r="L74" s="4"/>
      <x:c r="M74" s="6"/>
      <x:c r="N74" s="6"/>
      <x:c r="O74" s="4"/>
      <x:c r="P74" s="6"/>
      <x:c r="Q74" s="4"/>
      <x:c r="R74" s="6"/>
      <x:c r="S74" s="4"/>
      <x:c r="T74" s="6"/>
      <x:c r="U74" s="4"/>
      <x:c r="V74" s="6"/>
      <x:c r="W74" s="4"/>
      <x:c r="X74" s="6"/>
      <x:c r="Y74" s="4"/>
      <x:c r="Z74" s="4"/>
      <x:c r="AA74" s="10" t="str">
        <x:f>IF(OR(A74="",D74&lt;&gt;"Complete",E74&lt;&gt;"Hourly"),"",MAX(I74,ROUNDUP(J74/K74,0)*K74))</x:f>
      </x:c>
    </x:row>
    <x:row r="75" ht="24" customHeight="1">
      <x:c r="A75" s="4"/>
      <x:c r="B75" s="14" t="str">
        <x:f>IF(OR(A75="",D75&lt;&gt;"Complete"),"",IF(E75="Fixed",H75,G75*AA75)+IF(O75="No",N75,0)+IF(Q75="No",P75,0)+IF(S75="No",R75,0)+IF(U75="No",T75,0)+IF(W75="No",V75,0)+IF(Y75="No",X75,0))</x:f>
      </x:c>
      <x:c r="C75" s="14" t="str">
        <x:f>IF(B75="","",B75-IF(ISNUMBER(M75),M75,0))</x:f>
      </x:c>
      <x:c r="D75" s="10" t="str">
        <x:f>IF(A75="","",IF(L75&lt;&gt;"Yes","Obtain VAT inclusive figure",IF(OR(E75="",COUNT(N75,P75,R75,T75,V75,X75)&lt;6,COUNTIF(O75:Y75,"Unknown")&gt;0,OR(O75="",Q75="",S75="",U75="",W75="",Y75="")),"Complete basis and extras",IF(E75="Fixed",IF(ISNUMBER(H75),"Complete","Add fixed total"),IF(OR(COUNT(G75,I75:K75)&lt;4,G75&lt;0,I75&lt;0,J75&lt;0,K75&lt;=0),"Complete hourly assumptions","Complete")))))</x:f>
      </x:c>
      <x:c r="E75" s="4"/>
      <x:c r="F75" s="4"/>
      <x:c r="G75" s="6"/>
      <x:c r="H75" s="6"/>
      <x:c r="I75" s="4"/>
      <x:c r="J75" s="4"/>
      <x:c r="K75" s="4"/>
      <x:c r="L75" s="4"/>
      <x:c r="M75" s="6"/>
      <x:c r="N75" s="6"/>
      <x:c r="O75" s="4"/>
      <x:c r="P75" s="6"/>
      <x:c r="Q75" s="4"/>
      <x:c r="R75" s="6"/>
      <x:c r="S75" s="4"/>
      <x:c r="T75" s="6"/>
      <x:c r="U75" s="4"/>
      <x:c r="V75" s="6"/>
      <x:c r="W75" s="4"/>
      <x:c r="X75" s="6"/>
      <x:c r="Y75" s="4"/>
      <x:c r="Z75" s="4"/>
      <x:c r="AA75" s="10" t="str">
        <x:f>IF(OR(A75="",D75&lt;&gt;"Complete",E75&lt;&gt;"Hourly"),"",MAX(I75,ROUNDUP(J75/K75,0)*K75))</x:f>
      </x:c>
    </x:row>
    <x:row r="76" ht="24" customHeight="1">
      <x:c r="A76" s="4"/>
      <x:c r="B76" s="14" t="str">
        <x:f>IF(OR(A76="",D76&lt;&gt;"Complete"),"",IF(E76="Fixed",H76,G76*AA76)+IF(O76="No",N76,0)+IF(Q76="No",P76,0)+IF(S76="No",R76,0)+IF(U76="No",T76,0)+IF(W76="No",V76,0)+IF(Y76="No",X76,0))</x:f>
      </x:c>
      <x:c r="C76" s="14" t="str">
        <x:f>IF(B76="","",B76-IF(ISNUMBER(M76),M76,0))</x:f>
      </x:c>
      <x:c r="D76" s="10" t="str">
        <x:f>IF(A76="","",IF(L76&lt;&gt;"Yes","Obtain VAT inclusive figure",IF(OR(E76="",COUNT(N76,P76,R76,T76,V76,X76)&lt;6,COUNTIF(O76:Y76,"Unknown")&gt;0,OR(O76="",Q76="",S76="",U76="",W76="",Y76="")),"Complete basis and extras",IF(E76="Fixed",IF(ISNUMBER(H76),"Complete","Add fixed total"),IF(OR(COUNT(G76,I76:K76)&lt;4,G76&lt;0,I76&lt;0,J76&lt;0,K76&lt;=0),"Complete hourly assumptions","Complete")))))</x:f>
      </x:c>
      <x:c r="E76" s="4"/>
      <x:c r="F76" s="4"/>
      <x:c r="G76" s="6"/>
      <x:c r="H76" s="6"/>
      <x:c r="I76" s="4"/>
      <x:c r="J76" s="4"/>
      <x:c r="K76" s="4"/>
      <x:c r="L76" s="4"/>
      <x:c r="M76" s="6"/>
      <x:c r="N76" s="6"/>
      <x:c r="O76" s="4"/>
      <x:c r="P76" s="6"/>
      <x:c r="Q76" s="4"/>
      <x:c r="R76" s="6"/>
      <x:c r="S76" s="4"/>
      <x:c r="T76" s="6"/>
      <x:c r="U76" s="4"/>
      <x:c r="V76" s="6"/>
      <x:c r="W76" s="4"/>
      <x:c r="X76" s="6"/>
      <x:c r="Y76" s="4"/>
      <x:c r="Z76" s="4"/>
      <x:c r="AA76" s="10" t="str">
        <x:f>IF(OR(A76="",D76&lt;&gt;"Complete",E76&lt;&gt;"Hourly"),"",MAX(I76,ROUNDUP(J76/K76,0)*K76))</x:f>
      </x:c>
    </x:row>
    <x:row r="77" ht="24" customHeight="1">
      <x:c r="A77" s="4"/>
      <x:c r="B77" s="14" t="str">
        <x:f>IF(OR(A77="",D77&lt;&gt;"Complete"),"",IF(E77="Fixed",H77,G77*AA77)+IF(O77="No",N77,0)+IF(Q77="No",P77,0)+IF(S77="No",R77,0)+IF(U77="No",T77,0)+IF(W77="No",V77,0)+IF(Y77="No",X77,0))</x:f>
      </x:c>
      <x:c r="C77" s="14" t="str">
        <x:f>IF(B77="","",B77-IF(ISNUMBER(M77),M77,0))</x:f>
      </x:c>
      <x:c r="D77" s="10" t="str">
        <x:f>IF(A77="","",IF(L77&lt;&gt;"Yes","Obtain VAT inclusive figure",IF(OR(E77="",COUNT(N77,P77,R77,T77,V77,X77)&lt;6,COUNTIF(O77:Y77,"Unknown")&gt;0,OR(O77="",Q77="",S77="",U77="",W77="",Y77="")),"Complete basis and extras",IF(E77="Fixed",IF(ISNUMBER(H77),"Complete","Add fixed total"),IF(OR(COUNT(G77,I77:K77)&lt;4,G77&lt;0,I77&lt;0,J77&lt;0,K77&lt;=0),"Complete hourly assumptions","Complete")))))</x:f>
      </x:c>
      <x:c r="E77" s="4"/>
      <x:c r="F77" s="4"/>
      <x:c r="G77" s="6"/>
      <x:c r="H77" s="6"/>
      <x:c r="I77" s="4"/>
      <x:c r="J77" s="4"/>
      <x:c r="K77" s="4"/>
      <x:c r="L77" s="4"/>
      <x:c r="M77" s="6"/>
      <x:c r="N77" s="6"/>
      <x:c r="O77" s="4"/>
      <x:c r="P77" s="6"/>
      <x:c r="Q77" s="4"/>
      <x:c r="R77" s="6"/>
      <x:c r="S77" s="4"/>
      <x:c r="T77" s="6"/>
      <x:c r="U77" s="4"/>
      <x:c r="V77" s="6"/>
      <x:c r="W77" s="4"/>
      <x:c r="X77" s="6"/>
      <x:c r="Y77" s="4"/>
      <x:c r="Z77" s="4"/>
      <x:c r="AA77" s="10" t="str">
        <x:f>IF(OR(A77="",D77&lt;&gt;"Complete",E77&lt;&gt;"Hourly"),"",MAX(I77,ROUNDUP(J77/K77,0)*K77))</x:f>
      </x:c>
    </x:row>
    <x:row r="78" ht="24" customHeight="1">
      <x:c r="A78" s="4"/>
      <x:c r="B78" s="14" t="str">
        <x:f>IF(OR(A78="",D78&lt;&gt;"Complete"),"",IF(E78="Fixed",H78,G78*AA78)+IF(O78="No",N78,0)+IF(Q78="No",P78,0)+IF(S78="No",R78,0)+IF(U78="No",T78,0)+IF(W78="No",V78,0)+IF(Y78="No",X78,0))</x:f>
      </x:c>
      <x:c r="C78" s="14" t="str">
        <x:f>IF(B78="","",B78-IF(ISNUMBER(M78),M78,0))</x:f>
      </x:c>
      <x:c r="D78" s="10" t="str">
        <x:f>IF(A78="","",IF(L78&lt;&gt;"Yes","Obtain VAT inclusive figure",IF(OR(E78="",COUNT(N78,P78,R78,T78,V78,X78)&lt;6,COUNTIF(O78:Y78,"Unknown")&gt;0,OR(O78="",Q78="",S78="",U78="",W78="",Y78="")),"Complete basis and extras",IF(E78="Fixed",IF(ISNUMBER(H78),"Complete","Add fixed total"),IF(OR(COUNT(G78,I78:K78)&lt;4,G78&lt;0,I78&lt;0,J78&lt;0,K78&lt;=0),"Complete hourly assumptions","Complete")))))</x:f>
      </x:c>
      <x:c r="E78" s="4"/>
      <x:c r="F78" s="4"/>
      <x:c r="G78" s="6"/>
      <x:c r="H78" s="6"/>
      <x:c r="I78" s="4"/>
      <x:c r="J78" s="4"/>
      <x:c r="K78" s="4"/>
      <x:c r="L78" s="4"/>
      <x:c r="M78" s="6"/>
      <x:c r="N78" s="6"/>
      <x:c r="O78" s="4"/>
      <x:c r="P78" s="6"/>
      <x:c r="Q78" s="4"/>
      <x:c r="R78" s="6"/>
      <x:c r="S78" s="4"/>
      <x:c r="T78" s="6"/>
      <x:c r="U78" s="4"/>
      <x:c r="V78" s="6"/>
      <x:c r="W78" s="4"/>
      <x:c r="X78" s="6"/>
      <x:c r="Y78" s="4"/>
      <x:c r="Z78" s="4"/>
      <x:c r="AA78" s="10" t="str">
        <x:f>IF(OR(A78="",D78&lt;&gt;"Complete",E78&lt;&gt;"Hourly"),"",MAX(I78,ROUNDUP(J78/K78,0)*K78))</x:f>
      </x:c>
    </x:row>
    <x:row r="79" ht="24" customHeight="1">
      <x:c r="A79" s="4"/>
      <x:c r="B79" s="14" t="str">
        <x:f>IF(OR(A79="",D79&lt;&gt;"Complete"),"",IF(E79="Fixed",H79,G79*AA79)+IF(O79="No",N79,0)+IF(Q79="No",P79,0)+IF(S79="No",R79,0)+IF(U79="No",T79,0)+IF(W79="No",V79,0)+IF(Y79="No",X79,0))</x:f>
      </x:c>
      <x:c r="C79" s="14" t="str">
        <x:f>IF(B79="","",B79-IF(ISNUMBER(M79),M79,0))</x:f>
      </x:c>
      <x:c r="D79" s="10" t="str">
        <x:f>IF(A79="","",IF(L79&lt;&gt;"Yes","Obtain VAT inclusive figure",IF(OR(E79="",COUNT(N79,P79,R79,T79,V79,X79)&lt;6,COUNTIF(O79:Y79,"Unknown")&gt;0,OR(O79="",Q79="",S79="",U79="",W79="",Y79="")),"Complete basis and extras",IF(E79="Fixed",IF(ISNUMBER(H79),"Complete","Add fixed total"),IF(OR(COUNT(G79,I79:K79)&lt;4,G79&lt;0,I79&lt;0,J79&lt;0,K79&lt;=0),"Complete hourly assumptions","Complete")))))</x:f>
      </x:c>
      <x:c r="E79" s="4"/>
      <x:c r="F79" s="4"/>
      <x:c r="G79" s="6"/>
      <x:c r="H79" s="6"/>
      <x:c r="I79" s="4"/>
      <x:c r="J79" s="4"/>
      <x:c r="K79" s="4"/>
      <x:c r="L79" s="4"/>
      <x:c r="M79" s="6"/>
      <x:c r="N79" s="6"/>
      <x:c r="O79" s="4"/>
      <x:c r="P79" s="6"/>
      <x:c r="Q79" s="4"/>
      <x:c r="R79" s="6"/>
      <x:c r="S79" s="4"/>
      <x:c r="T79" s="6"/>
      <x:c r="U79" s="4"/>
      <x:c r="V79" s="6"/>
      <x:c r="W79" s="4"/>
      <x:c r="X79" s="6"/>
      <x:c r="Y79" s="4"/>
      <x:c r="Z79" s="4"/>
      <x:c r="AA79" s="10" t="str">
        <x:f>IF(OR(A79="",D79&lt;&gt;"Complete",E79&lt;&gt;"Hourly"),"",MAX(I79,ROUNDUP(J79/K79,0)*K79))</x:f>
      </x:c>
    </x:row>
    <x:row r="80" ht="24" customHeight="1">
      <x:c r="A80" s="4"/>
      <x:c r="B80" s="14" t="str">
        <x:f>IF(OR(A80="",D80&lt;&gt;"Complete"),"",IF(E80="Fixed",H80,G80*AA80)+IF(O80="No",N80,0)+IF(Q80="No",P80,0)+IF(S80="No",R80,0)+IF(U80="No",T80,0)+IF(W80="No",V80,0)+IF(Y80="No",X80,0))</x:f>
      </x:c>
      <x:c r="C80" s="14" t="str">
        <x:f>IF(B80="","",B80-IF(ISNUMBER(M80),M80,0))</x:f>
      </x:c>
      <x:c r="D80" s="10" t="str">
        <x:f>IF(A80="","",IF(L80&lt;&gt;"Yes","Obtain VAT inclusive figure",IF(OR(E80="",COUNT(N80,P80,R80,T80,V80,X80)&lt;6,COUNTIF(O80:Y80,"Unknown")&gt;0,OR(O80="",Q80="",S80="",U80="",W80="",Y80="")),"Complete basis and extras",IF(E80="Fixed",IF(ISNUMBER(H80),"Complete","Add fixed total"),IF(OR(COUNT(G80,I80:K80)&lt;4,G80&lt;0,I80&lt;0,J80&lt;0,K80&lt;=0),"Complete hourly assumptions","Complete")))))</x:f>
      </x:c>
      <x:c r="E80" s="4"/>
      <x:c r="F80" s="4"/>
      <x:c r="G80" s="6"/>
      <x:c r="H80" s="6"/>
      <x:c r="I80" s="4"/>
      <x:c r="J80" s="4"/>
      <x:c r="K80" s="4"/>
      <x:c r="L80" s="4"/>
      <x:c r="M80" s="6"/>
      <x:c r="N80" s="6"/>
      <x:c r="O80" s="4"/>
      <x:c r="P80" s="6"/>
      <x:c r="Q80" s="4"/>
      <x:c r="R80" s="6"/>
      <x:c r="S80" s="4"/>
      <x:c r="T80" s="6"/>
      <x:c r="U80" s="4"/>
      <x:c r="V80" s="6"/>
      <x:c r="W80" s="4"/>
      <x:c r="X80" s="6"/>
      <x:c r="Y80" s="4"/>
      <x:c r="Z80" s="4"/>
      <x:c r="AA80" s="10" t="str">
        <x:f>IF(OR(A80="",D80&lt;&gt;"Complete",E80&lt;&gt;"Hourly"),"",MAX(I80,ROUNDUP(J80/K80,0)*K80))</x:f>
      </x:c>
    </x:row>
    <x:row r="81" ht="24" customHeight="1">
      <x:c r="A81" s="4"/>
      <x:c r="B81" s="14" t="str">
        <x:f>IF(OR(A81="",D81&lt;&gt;"Complete"),"",IF(E81="Fixed",H81,G81*AA81)+IF(O81="No",N81,0)+IF(Q81="No",P81,0)+IF(S81="No",R81,0)+IF(U81="No",T81,0)+IF(W81="No",V81,0)+IF(Y81="No",X81,0))</x:f>
      </x:c>
      <x:c r="C81" s="14" t="str">
        <x:f>IF(B81="","",B81-IF(ISNUMBER(M81),M81,0))</x:f>
      </x:c>
      <x:c r="D81" s="10" t="str">
        <x:f>IF(A81="","",IF(L81&lt;&gt;"Yes","Obtain VAT inclusive figure",IF(OR(E81="",COUNT(N81,P81,R81,T81,V81,X81)&lt;6,COUNTIF(O81:Y81,"Unknown")&gt;0,OR(O81="",Q81="",S81="",U81="",W81="",Y81="")),"Complete basis and extras",IF(E81="Fixed",IF(ISNUMBER(H81),"Complete","Add fixed total"),IF(OR(COUNT(G81,I81:K81)&lt;4,G81&lt;0,I81&lt;0,J81&lt;0,K81&lt;=0),"Complete hourly assumptions","Complete")))))</x:f>
      </x:c>
      <x:c r="E81" s="4"/>
      <x:c r="F81" s="4"/>
      <x:c r="G81" s="6"/>
      <x:c r="H81" s="6"/>
      <x:c r="I81" s="4"/>
      <x:c r="J81" s="4"/>
      <x:c r="K81" s="4"/>
      <x:c r="L81" s="4"/>
      <x:c r="M81" s="6"/>
      <x:c r="N81" s="6"/>
      <x:c r="O81" s="4"/>
      <x:c r="P81" s="6"/>
      <x:c r="Q81" s="4"/>
      <x:c r="R81" s="6"/>
      <x:c r="S81" s="4"/>
      <x:c r="T81" s="6"/>
      <x:c r="U81" s="4"/>
      <x:c r="V81" s="6"/>
      <x:c r="W81" s="4"/>
      <x:c r="X81" s="6"/>
      <x:c r="Y81" s="4"/>
      <x:c r="Z81" s="4"/>
      <x:c r="AA81" s="10" t="str">
        <x:f>IF(OR(A81="",D81&lt;&gt;"Complete",E81&lt;&gt;"Hourly"),"",MAX(I81,ROUNDUP(J81/K81,0)*K81))</x:f>
      </x:c>
    </x:row>
    <x:row r="82" ht="24" customHeight="1">
      <x:c r="A82" s="4"/>
      <x:c r="B82" s="14" t="str">
        <x:f>IF(OR(A82="",D82&lt;&gt;"Complete"),"",IF(E82="Fixed",H82,G82*AA82)+IF(O82="No",N82,0)+IF(Q82="No",P82,0)+IF(S82="No",R82,0)+IF(U82="No",T82,0)+IF(W82="No",V82,0)+IF(Y82="No",X82,0))</x:f>
      </x:c>
      <x:c r="C82" s="14" t="str">
        <x:f>IF(B82="","",B82-IF(ISNUMBER(M82),M82,0))</x:f>
      </x:c>
      <x:c r="D82" s="10" t="str">
        <x:f>IF(A82="","",IF(L82&lt;&gt;"Yes","Obtain VAT inclusive figure",IF(OR(E82="",COUNT(N82,P82,R82,T82,V82,X82)&lt;6,COUNTIF(O82:Y82,"Unknown")&gt;0,OR(O82="",Q82="",S82="",U82="",W82="",Y82="")),"Complete basis and extras",IF(E82="Fixed",IF(ISNUMBER(H82),"Complete","Add fixed total"),IF(OR(COUNT(G82,I82:K82)&lt;4,G82&lt;0,I82&lt;0,J82&lt;0,K82&lt;=0),"Complete hourly assumptions","Complete")))))</x:f>
      </x:c>
      <x:c r="E82" s="4"/>
      <x:c r="F82" s="4"/>
      <x:c r="G82" s="6"/>
      <x:c r="H82" s="6"/>
      <x:c r="I82" s="4"/>
      <x:c r="J82" s="4"/>
      <x:c r="K82" s="4"/>
      <x:c r="L82" s="4"/>
      <x:c r="M82" s="6"/>
      <x:c r="N82" s="6"/>
      <x:c r="O82" s="4"/>
      <x:c r="P82" s="6"/>
      <x:c r="Q82" s="4"/>
      <x:c r="R82" s="6"/>
      <x:c r="S82" s="4"/>
      <x:c r="T82" s="6"/>
      <x:c r="U82" s="4"/>
      <x:c r="V82" s="6"/>
      <x:c r="W82" s="4"/>
      <x:c r="X82" s="6"/>
      <x:c r="Y82" s="4"/>
      <x:c r="Z82" s="4"/>
      <x:c r="AA82" s="10" t="str">
        <x:f>IF(OR(A82="",D82&lt;&gt;"Complete",E82&lt;&gt;"Hourly"),"",MAX(I82,ROUNDUP(J82/K82,0)*K82))</x:f>
      </x:c>
    </x:row>
    <x:row r="83" ht="24" customHeight="1">
      <x:c r="A83" s="4"/>
      <x:c r="B83" s="14" t="str">
        <x:f>IF(OR(A83="",D83&lt;&gt;"Complete"),"",IF(E83="Fixed",H83,G83*AA83)+IF(O83="No",N83,0)+IF(Q83="No",P83,0)+IF(S83="No",R83,0)+IF(U83="No",T83,0)+IF(W83="No",V83,0)+IF(Y83="No",X83,0))</x:f>
      </x:c>
      <x:c r="C83" s="14" t="str">
        <x:f>IF(B83="","",B83-IF(ISNUMBER(M83),M83,0))</x:f>
      </x:c>
      <x:c r="D83" s="10" t="str">
        <x:f>IF(A83="","",IF(L83&lt;&gt;"Yes","Obtain VAT inclusive figure",IF(OR(E83="",COUNT(N83,P83,R83,T83,V83,X83)&lt;6,COUNTIF(O83:Y83,"Unknown")&gt;0,OR(O83="",Q83="",S83="",U83="",W83="",Y83="")),"Complete basis and extras",IF(E83="Fixed",IF(ISNUMBER(H83),"Complete","Add fixed total"),IF(OR(COUNT(G83,I83:K83)&lt;4,G83&lt;0,I83&lt;0,J83&lt;0,K83&lt;=0),"Complete hourly assumptions","Complete")))))</x:f>
      </x:c>
      <x:c r="E83" s="4"/>
      <x:c r="F83" s="4"/>
      <x:c r="G83" s="6"/>
      <x:c r="H83" s="6"/>
      <x:c r="I83" s="4"/>
      <x:c r="J83" s="4"/>
      <x:c r="K83" s="4"/>
      <x:c r="L83" s="4"/>
      <x:c r="M83" s="6"/>
      <x:c r="N83" s="6"/>
      <x:c r="O83" s="4"/>
      <x:c r="P83" s="6"/>
      <x:c r="Q83" s="4"/>
      <x:c r="R83" s="6"/>
      <x:c r="S83" s="4"/>
      <x:c r="T83" s="6"/>
      <x:c r="U83" s="4"/>
      <x:c r="V83" s="6"/>
      <x:c r="W83" s="4"/>
      <x:c r="X83" s="6"/>
      <x:c r="Y83" s="4"/>
      <x:c r="Z83" s="4"/>
      <x:c r="AA83" s="10" t="str">
        <x:f>IF(OR(A83="",D83&lt;&gt;"Complete",E83&lt;&gt;"Hourly"),"",MAX(I83,ROUNDUP(J83/K83,0)*K83))</x:f>
      </x:c>
    </x:row>
    <x:row r="84" ht="24" customHeight="1">
      <x:c r="A84" s="4"/>
      <x:c r="B84" s="14" t="str">
        <x:f>IF(OR(A84="",D84&lt;&gt;"Complete"),"",IF(E84="Fixed",H84,G84*AA84)+IF(O84="No",N84,0)+IF(Q84="No",P84,0)+IF(S84="No",R84,0)+IF(U84="No",T84,0)+IF(W84="No",V84,0)+IF(Y84="No",X84,0))</x:f>
      </x:c>
      <x:c r="C84" s="14" t="str">
        <x:f>IF(B84="","",B84-IF(ISNUMBER(M84),M84,0))</x:f>
      </x:c>
      <x:c r="D84" s="10" t="str">
        <x:f>IF(A84="","",IF(L84&lt;&gt;"Yes","Obtain VAT inclusive figure",IF(OR(E84="",COUNT(N84,P84,R84,T84,V84,X84)&lt;6,COUNTIF(O84:Y84,"Unknown")&gt;0,OR(O84="",Q84="",S84="",U84="",W84="",Y84="")),"Complete basis and extras",IF(E84="Fixed",IF(ISNUMBER(H84),"Complete","Add fixed total"),IF(OR(COUNT(G84,I84:K84)&lt;4,G84&lt;0,I84&lt;0,J84&lt;0,K84&lt;=0),"Complete hourly assumptions","Complete")))))</x:f>
      </x:c>
      <x:c r="E84" s="4"/>
      <x:c r="F84" s="4"/>
      <x:c r="G84" s="6"/>
      <x:c r="H84" s="6"/>
      <x:c r="I84" s="4"/>
      <x:c r="J84" s="4"/>
      <x:c r="K84" s="4"/>
      <x:c r="L84" s="4"/>
      <x:c r="M84" s="6"/>
      <x:c r="N84" s="6"/>
      <x:c r="O84" s="4"/>
      <x:c r="P84" s="6"/>
      <x:c r="Q84" s="4"/>
      <x:c r="R84" s="6"/>
      <x:c r="S84" s="4"/>
      <x:c r="T84" s="6"/>
      <x:c r="U84" s="4"/>
      <x:c r="V84" s="6"/>
      <x:c r="W84" s="4"/>
      <x:c r="X84" s="6"/>
      <x:c r="Y84" s="4"/>
      <x:c r="Z84" s="4"/>
      <x:c r="AA84" s="10" t="str">
        <x:f>IF(OR(A84="",D84&lt;&gt;"Complete",E84&lt;&gt;"Hourly"),"",MAX(I84,ROUNDUP(J84/K84,0)*K84))</x:f>
      </x:c>
    </x:row>
    <x:row r="85" ht="24" customHeight="1">
      <x:c r="A85" s="4"/>
      <x:c r="B85" s="14" t="str">
        <x:f>IF(OR(A85="",D85&lt;&gt;"Complete"),"",IF(E85="Fixed",H85,G85*AA85)+IF(O85="No",N85,0)+IF(Q85="No",P85,0)+IF(S85="No",R85,0)+IF(U85="No",T85,0)+IF(W85="No",V85,0)+IF(Y85="No",X85,0))</x:f>
      </x:c>
      <x:c r="C85" s="14" t="str">
        <x:f>IF(B85="","",B85-IF(ISNUMBER(M85),M85,0))</x:f>
      </x:c>
      <x:c r="D85" s="10" t="str">
        <x:f>IF(A85="","",IF(L85&lt;&gt;"Yes","Obtain VAT inclusive figure",IF(OR(E85="",COUNT(N85,P85,R85,T85,V85,X85)&lt;6,COUNTIF(O85:Y85,"Unknown")&gt;0,OR(O85="",Q85="",S85="",U85="",W85="",Y85="")),"Complete basis and extras",IF(E85="Fixed",IF(ISNUMBER(H85),"Complete","Add fixed total"),IF(OR(COUNT(G85,I85:K85)&lt;4,G85&lt;0,I85&lt;0,J85&lt;0,K85&lt;=0),"Complete hourly assumptions","Complete")))))</x:f>
      </x:c>
      <x:c r="E85" s="4"/>
      <x:c r="F85" s="4"/>
      <x:c r="G85" s="6"/>
      <x:c r="H85" s="6"/>
      <x:c r="I85" s="4"/>
      <x:c r="J85" s="4"/>
      <x:c r="K85" s="4"/>
      <x:c r="L85" s="4"/>
      <x:c r="M85" s="6"/>
      <x:c r="N85" s="6"/>
      <x:c r="O85" s="4"/>
      <x:c r="P85" s="6"/>
      <x:c r="Q85" s="4"/>
      <x:c r="R85" s="6"/>
      <x:c r="S85" s="4"/>
      <x:c r="T85" s="6"/>
      <x:c r="U85" s="4"/>
      <x:c r="V85" s="6"/>
      <x:c r="W85" s="4"/>
      <x:c r="X85" s="6"/>
      <x:c r="Y85" s="4"/>
      <x:c r="Z85" s="4"/>
      <x:c r="AA85" s="10" t="str">
        <x:f>IF(OR(A85="",D85&lt;&gt;"Complete",E85&lt;&gt;"Hourly"),"",MAX(I85,ROUNDUP(J85/K85,0)*K85))</x:f>
      </x:c>
    </x:row>
    <x:row r="86" ht="24" customHeight="1">
      <x:c r="A86" s="4"/>
      <x:c r="B86" s="14" t="str">
        <x:f>IF(OR(A86="",D86&lt;&gt;"Complete"),"",IF(E86="Fixed",H86,G86*AA86)+IF(O86="No",N86,0)+IF(Q86="No",P86,0)+IF(S86="No",R86,0)+IF(U86="No",T86,0)+IF(W86="No",V86,0)+IF(Y86="No",X86,0))</x:f>
      </x:c>
      <x:c r="C86" s="14" t="str">
        <x:f>IF(B86="","",B86-IF(ISNUMBER(M86),M86,0))</x:f>
      </x:c>
      <x:c r="D86" s="10" t="str">
        <x:f>IF(A86="","",IF(L86&lt;&gt;"Yes","Obtain VAT inclusive figure",IF(OR(E86="",COUNT(N86,P86,R86,T86,V86,X86)&lt;6,COUNTIF(O86:Y86,"Unknown")&gt;0,OR(O86="",Q86="",S86="",U86="",W86="",Y86="")),"Complete basis and extras",IF(E86="Fixed",IF(ISNUMBER(H86),"Complete","Add fixed total"),IF(OR(COUNT(G86,I86:K86)&lt;4,G86&lt;0,I86&lt;0,J86&lt;0,K86&lt;=0),"Complete hourly assumptions","Complete")))))</x:f>
      </x:c>
      <x:c r="E86" s="4"/>
      <x:c r="F86" s="4"/>
      <x:c r="G86" s="6"/>
      <x:c r="H86" s="6"/>
      <x:c r="I86" s="4"/>
      <x:c r="J86" s="4"/>
      <x:c r="K86" s="4"/>
      <x:c r="L86" s="4"/>
      <x:c r="M86" s="6"/>
      <x:c r="N86" s="6"/>
      <x:c r="O86" s="4"/>
      <x:c r="P86" s="6"/>
      <x:c r="Q86" s="4"/>
      <x:c r="R86" s="6"/>
      <x:c r="S86" s="4"/>
      <x:c r="T86" s="6"/>
      <x:c r="U86" s="4"/>
      <x:c r="V86" s="6"/>
      <x:c r="W86" s="4"/>
      <x:c r="X86" s="6"/>
      <x:c r="Y86" s="4"/>
      <x:c r="Z86" s="4"/>
      <x:c r="AA86" s="10" t="str">
        <x:f>IF(OR(A86="",D86&lt;&gt;"Complete",E86&lt;&gt;"Hourly"),"",MAX(I86,ROUNDUP(J86/K86,0)*K86))</x:f>
      </x:c>
    </x:row>
    <x:row r="87" ht="24" customHeight="1">
      <x:c r="A87" s="4"/>
      <x:c r="B87" s="14" t="str">
        <x:f>IF(OR(A87="",D87&lt;&gt;"Complete"),"",IF(E87="Fixed",H87,G87*AA87)+IF(O87="No",N87,0)+IF(Q87="No",P87,0)+IF(S87="No",R87,0)+IF(U87="No",T87,0)+IF(W87="No",V87,0)+IF(Y87="No",X87,0))</x:f>
      </x:c>
      <x:c r="C87" s="14" t="str">
        <x:f>IF(B87="","",B87-IF(ISNUMBER(M87),M87,0))</x:f>
      </x:c>
      <x:c r="D87" s="10" t="str">
        <x:f>IF(A87="","",IF(L87&lt;&gt;"Yes","Obtain VAT inclusive figure",IF(OR(E87="",COUNT(N87,P87,R87,T87,V87,X87)&lt;6,COUNTIF(O87:Y87,"Unknown")&gt;0,OR(O87="",Q87="",S87="",U87="",W87="",Y87="")),"Complete basis and extras",IF(E87="Fixed",IF(ISNUMBER(H87),"Complete","Add fixed total"),IF(OR(COUNT(G87,I87:K87)&lt;4,G87&lt;0,I87&lt;0,J87&lt;0,K87&lt;=0),"Complete hourly assumptions","Complete")))))</x:f>
      </x:c>
      <x:c r="E87" s="4"/>
      <x:c r="F87" s="4"/>
      <x:c r="G87" s="6"/>
      <x:c r="H87" s="6"/>
      <x:c r="I87" s="4"/>
      <x:c r="J87" s="4"/>
      <x:c r="K87" s="4"/>
      <x:c r="L87" s="4"/>
      <x:c r="M87" s="6"/>
      <x:c r="N87" s="6"/>
      <x:c r="O87" s="4"/>
      <x:c r="P87" s="6"/>
      <x:c r="Q87" s="4"/>
      <x:c r="R87" s="6"/>
      <x:c r="S87" s="4"/>
      <x:c r="T87" s="6"/>
      <x:c r="U87" s="4"/>
      <x:c r="V87" s="6"/>
      <x:c r="W87" s="4"/>
      <x:c r="X87" s="6"/>
      <x:c r="Y87" s="4"/>
      <x:c r="Z87" s="4"/>
      <x:c r="AA87" s="10" t="str">
        <x:f>IF(OR(A87="",D87&lt;&gt;"Complete",E87&lt;&gt;"Hourly"),"",MAX(I87,ROUNDUP(J87/K87,0)*K87))</x:f>
      </x:c>
    </x:row>
    <x:row r="88" ht="24" customHeight="1">
      <x:c r="A88" s="4"/>
      <x:c r="B88" s="14" t="str">
        <x:f>IF(OR(A88="",D88&lt;&gt;"Complete"),"",IF(E88="Fixed",H88,G88*AA88)+IF(O88="No",N88,0)+IF(Q88="No",P88,0)+IF(S88="No",R88,0)+IF(U88="No",T88,0)+IF(W88="No",V88,0)+IF(Y88="No",X88,0))</x:f>
      </x:c>
      <x:c r="C88" s="14" t="str">
        <x:f>IF(B88="","",B88-IF(ISNUMBER(M88),M88,0))</x:f>
      </x:c>
      <x:c r="D88" s="10" t="str">
        <x:f>IF(A88="","",IF(L88&lt;&gt;"Yes","Obtain VAT inclusive figure",IF(OR(E88="",COUNT(N88,P88,R88,T88,V88,X88)&lt;6,COUNTIF(O88:Y88,"Unknown")&gt;0,OR(O88="",Q88="",S88="",U88="",W88="",Y88="")),"Complete basis and extras",IF(E88="Fixed",IF(ISNUMBER(H88),"Complete","Add fixed total"),IF(OR(COUNT(G88,I88:K88)&lt;4,G88&lt;0,I88&lt;0,J88&lt;0,K88&lt;=0),"Complete hourly assumptions","Complete")))))</x:f>
      </x:c>
      <x:c r="E88" s="4"/>
      <x:c r="F88" s="4"/>
      <x:c r="G88" s="6"/>
      <x:c r="H88" s="6"/>
      <x:c r="I88" s="4"/>
      <x:c r="J88" s="4"/>
      <x:c r="K88" s="4"/>
      <x:c r="L88" s="4"/>
      <x:c r="M88" s="6"/>
      <x:c r="N88" s="6"/>
      <x:c r="O88" s="4"/>
      <x:c r="P88" s="6"/>
      <x:c r="Q88" s="4"/>
      <x:c r="R88" s="6"/>
      <x:c r="S88" s="4"/>
      <x:c r="T88" s="6"/>
      <x:c r="U88" s="4"/>
      <x:c r="V88" s="6"/>
      <x:c r="W88" s="4"/>
      <x:c r="X88" s="6"/>
      <x:c r="Y88" s="4"/>
      <x:c r="Z88" s="4"/>
      <x:c r="AA88" s="10" t="str">
        <x:f>IF(OR(A88="",D88&lt;&gt;"Complete",E88&lt;&gt;"Hourly"),"",MAX(I88,ROUNDUP(J88/K88,0)*K88))</x:f>
      </x:c>
    </x:row>
    <x:row r="89" ht="24" customHeight="1">
      <x:c r="A89" s="4"/>
      <x:c r="B89" s="14" t="str">
        <x:f>IF(OR(A89="",D89&lt;&gt;"Complete"),"",IF(E89="Fixed",H89,G89*AA89)+IF(O89="No",N89,0)+IF(Q89="No",P89,0)+IF(S89="No",R89,0)+IF(U89="No",T89,0)+IF(W89="No",V89,0)+IF(Y89="No",X89,0))</x:f>
      </x:c>
      <x:c r="C89" s="14" t="str">
        <x:f>IF(B89="","",B89-IF(ISNUMBER(M89),M89,0))</x:f>
      </x:c>
      <x:c r="D89" s="10" t="str">
        <x:f>IF(A89="","",IF(L89&lt;&gt;"Yes","Obtain VAT inclusive figure",IF(OR(E89="",COUNT(N89,P89,R89,T89,V89,X89)&lt;6,COUNTIF(O89:Y89,"Unknown")&gt;0,OR(O89="",Q89="",S89="",U89="",W89="",Y89="")),"Complete basis and extras",IF(E89="Fixed",IF(ISNUMBER(H89),"Complete","Add fixed total"),IF(OR(COUNT(G89,I89:K89)&lt;4,G89&lt;0,I89&lt;0,J89&lt;0,K89&lt;=0),"Complete hourly assumptions","Complete")))))</x:f>
      </x:c>
      <x:c r="E89" s="4"/>
      <x:c r="F89" s="4"/>
      <x:c r="G89" s="6"/>
      <x:c r="H89" s="6"/>
      <x:c r="I89" s="4"/>
      <x:c r="J89" s="4"/>
      <x:c r="K89" s="4"/>
      <x:c r="L89" s="4"/>
      <x:c r="M89" s="6"/>
      <x:c r="N89" s="6"/>
      <x:c r="O89" s="4"/>
      <x:c r="P89" s="6"/>
      <x:c r="Q89" s="4"/>
      <x:c r="R89" s="6"/>
      <x:c r="S89" s="4"/>
      <x:c r="T89" s="6"/>
      <x:c r="U89" s="4"/>
      <x:c r="V89" s="6"/>
      <x:c r="W89" s="4"/>
      <x:c r="X89" s="6"/>
      <x:c r="Y89" s="4"/>
      <x:c r="Z89" s="4"/>
      <x:c r="AA89" s="10" t="str">
        <x:f>IF(OR(A89="",D89&lt;&gt;"Complete",E89&lt;&gt;"Hourly"),"",MAX(I89,ROUNDUP(J89/K89,0)*K89))</x:f>
      </x:c>
    </x:row>
    <x:row r="90" ht="24" customHeight="1">
      <x:c r="A90" s="4"/>
      <x:c r="B90" s="14" t="str">
        <x:f>IF(OR(A90="",D90&lt;&gt;"Complete"),"",IF(E90="Fixed",H90,G90*AA90)+IF(O90="No",N90,0)+IF(Q90="No",P90,0)+IF(S90="No",R90,0)+IF(U90="No",T90,0)+IF(W90="No",V90,0)+IF(Y90="No",X90,0))</x:f>
      </x:c>
      <x:c r="C90" s="14" t="str">
        <x:f>IF(B90="","",B90-IF(ISNUMBER(M90),M90,0))</x:f>
      </x:c>
      <x:c r="D90" s="10" t="str">
        <x:f>IF(A90="","",IF(L90&lt;&gt;"Yes","Obtain VAT inclusive figure",IF(OR(E90="",COUNT(N90,P90,R90,T90,V90,X90)&lt;6,COUNTIF(O90:Y90,"Unknown")&gt;0,OR(O90="",Q90="",S90="",U90="",W90="",Y90="")),"Complete basis and extras",IF(E90="Fixed",IF(ISNUMBER(H90),"Complete","Add fixed total"),IF(OR(COUNT(G90,I90:K90)&lt;4,G90&lt;0,I90&lt;0,J90&lt;0,K90&lt;=0),"Complete hourly assumptions","Complete")))))</x:f>
      </x:c>
      <x:c r="E90" s="4"/>
      <x:c r="F90" s="4"/>
      <x:c r="G90" s="6"/>
      <x:c r="H90" s="6"/>
      <x:c r="I90" s="4"/>
      <x:c r="J90" s="4"/>
      <x:c r="K90" s="4"/>
      <x:c r="L90" s="4"/>
      <x:c r="M90" s="6"/>
      <x:c r="N90" s="6"/>
      <x:c r="O90" s="4"/>
      <x:c r="P90" s="6"/>
      <x:c r="Q90" s="4"/>
      <x:c r="R90" s="6"/>
      <x:c r="S90" s="4"/>
      <x:c r="T90" s="6"/>
      <x:c r="U90" s="4"/>
      <x:c r="V90" s="6"/>
      <x:c r="W90" s="4"/>
      <x:c r="X90" s="6"/>
      <x:c r="Y90" s="4"/>
      <x:c r="Z90" s="4"/>
      <x:c r="AA90" s="10" t="str">
        <x:f>IF(OR(A90="",D90&lt;&gt;"Complete",E90&lt;&gt;"Hourly"),"",MAX(I90,ROUNDUP(J90/K90,0)*K90))</x:f>
      </x:c>
    </x:row>
    <x:row r="91" ht="24" customHeight="1">
      <x:c r="A91" s="4"/>
      <x:c r="B91" s="14" t="str">
        <x:f>IF(OR(A91="",D91&lt;&gt;"Complete"),"",IF(E91="Fixed",H91,G91*AA91)+IF(O91="No",N91,0)+IF(Q91="No",P91,0)+IF(S91="No",R91,0)+IF(U91="No",T91,0)+IF(W91="No",V91,0)+IF(Y91="No",X91,0))</x:f>
      </x:c>
      <x:c r="C91" s="14" t="str">
        <x:f>IF(B91="","",B91-IF(ISNUMBER(M91),M91,0))</x:f>
      </x:c>
      <x:c r="D91" s="10" t="str">
        <x:f>IF(A91="","",IF(L91&lt;&gt;"Yes","Obtain VAT inclusive figure",IF(OR(E91="",COUNT(N91,P91,R91,T91,V91,X91)&lt;6,COUNTIF(O91:Y91,"Unknown")&gt;0,OR(O91="",Q91="",S91="",U91="",W91="",Y91="")),"Complete basis and extras",IF(E91="Fixed",IF(ISNUMBER(H91),"Complete","Add fixed total"),IF(OR(COUNT(G91,I91:K91)&lt;4,G91&lt;0,I91&lt;0,J91&lt;0,K91&lt;=0),"Complete hourly assumptions","Complete")))))</x:f>
      </x:c>
      <x:c r="E91" s="4"/>
      <x:c r="F91" s="4"/>
      <x:c r="G91" s="6"/>
      <x:c r="H91" s="6"/>
      <x:c r="I91" s="4"/>
      <x:c r="J91" s="4"/>
      <x:c r="K91" s="4"/>
      <x:c r="L91" s="4"/>
      <x:c r="M91" s="6"/>
      <x:c r="N91" s="6"/>
      <x:c r="O91" s="4"/>
      <x:c r="P91" s="6"/>
      <x:c r="Q91" s="4"/>
      <x:c r="R91" s="6"/>
      <x:c r="S91" s="4"/>
      <x:c r="T91" s="6"/>
      <x:c r="U91" s="4"/>
      <x:c r="V91" s="6"/>
      <x:c r="W91" s="4"/>
      <x:c r="X91" s="6"/>
      <x:c r="Y91" s="4"/>
      <x:c r="Z91" s="4"/>
      <x:c r="AA91" s="10" t="str">
        <x:f>IF(OR(A91="",D91&lt;&gt;"Complete",E91&lt;&gt;"Hourly"),"",MAX(I91,ROUNDUP(J91/K91,0)*K91))</x:f>
      </x:c>
    </x:row>
    <x:row r="92" ht="24" customHeight="1">
      <x:c r="A92" s="4"/>
      <x:c r="B92" s="14" t="str">
        <x:f>IF(OR(A92="",D92&lt;&gt;"Complete"),"",IF(E92="Fixed",H92,G92*AA92)+IF(O92="No",N92,0)+IF(Q92="No",P92,0)+IF(S92="No",R92,0)+IF(U92="No",T92,0)+IF(W92="No",V92,0)+IF(Y92="No",X92,0))</x:f>
      </x:c>
      <x:c r="C92" s="14" t="str">
        <x:f>IF(B92="","",B92-IF(ISNUMBER(M92),M92,0))</x:f>
      </x:c>
      <x:c r="D92" s="10" t="str">
        <x:f>IF(A92="","",IF(L92&lt;&gt;"Yes","Obtain VAT inclusive figure",IF(OR(E92="",COUNT(N92,P92,R92,T92,V92,X92)&lt;6,COUNTIF(O92:Y92,"Unknown")&gt;0,OR(O92="",Q92="",S92="",U92="",W92="",Y92="")),"Complete basis and extras",IF(E92="Fixed",IF(ISNUMBER(H92),"Complete","Add fixed total"),IF(OR(COUNT(G92,I92:K92)&lt;4,G92&lt;0,I92&lt;0,J92&lt;0,K92&lt;=0),"Complete hourly assumptions","Complete")))))</x:f>
      </x:c>
      <x:c r="E92" s="4"/>
      <x:c r="F92" s="4"/>
      <x:c r="G92" s="6"/>
      <x:c r="H92" s="6"/>
      <x:c r="I92" s="4"/>
      <x:c r="J92" s="4"/>
      <x:c r="K92" s="4"/>
      <x:c r="L92" s="4"/>
      <x:c r="M92" s="6"/>
      <x:c r="N92" s="6"/>
      <x:c r="O92" s="4"/>
      <x:c r="P92" s="6"/>
      <x:c r="Q92" s="4"/>
      <x:c r="R92" s="6"/>
      <x:c r="S92" s="4"/>
      <x:c r="T92" s="6"/>
      <x:c r="U92" s="4"/>
      <x:c r="V92" s="6"/>
      <x:c r="W92" s="4"/>
      <x:c r="X92" s="6"/>
      <x:c r="Y92" s="4"/>
      <x:c r="Z92" s="4"/>
      <x:c r="AA92" s="10" t="str">
        <x:f>IF(OR(A92="",D92&lt;&gt;"Complete",E92&lt;&gt;"Hourly"),"",MAX(I92,ROUNDUP(J92/K92,0)*K92))</x:f>
      </x:c>
    </x:row>
    <x:row r="93" ht="24" customHeight="1">
      <x:c r="A93" s="4"/>
      <x:c r="B93" s="14" t="str">
        <x:f>IF(OR(A93="",D93&lt;&gt;"Complete"),"",IF(E93="Fixed",H93,G93*AA93)+IF(O93="No",N93,0)+IF(Q93="No",P93,0)+IF(S93="No",R93,0)+IF(U93="No",T93,0)+IF(W93="No",V93,0)+IF(Y93="No",X93,0))</x:f>
      </x:c>
      <x:c r="C93" s="14" t="str">
        <x:f>IF(B93="","",B93-IF(ISNUMBER(M93),M93,0))</x:f>
      </x:c>
      <x:c r="D93" s="10" t="str">
        <x:f>IF(A93="","",IF(L93&lt;&gt;"Yes","Obtain VAT inclusive figure",IF(OR(E93="",COUNT(N93,P93,R93,T93,V93,X93)&lt;6,COUNTIF(O93:Y93,"Unknown")&gt;0,OR(O93="",Q93="",S93="",U93="",W93="",Y93="")),"Complete basis and extras",IF(E93="Fixed",IF(ISNUMBER(H93),"Complete","Add fixed total"),IF(OR(COUNT(G93,I93:K93)&lt;4,G93&lt;0,I93&lt;0,J93&lt;0,K93&lt;=0),"Complete hourly assumptions","Complete")))))</x:f>
      </x:c>
      <x:c r="E93" s="4"/>
      <x:c r="F93" s="4"/>
      <x:c r="G93" s="6"/>
      <x:c r="H93" s="6"/>
      <x:c r="I93" s="4"/>
      <x:c r="J93" s="4"/>
      <x:c r="K93" s="4"/>
      <x:c r="L93" s="4"/>
      <x:c r="M93" s="6"/>
      <x:c r="N93" s="6"/>
      <x:c r="O93" s="4"/>
      <x:c r="P93" s="6"/>
      <x:c r="Q93" s="4"/>
      <x:c r="R93" s="6"/>
      <x:c r="S93" s="4"/>
      <x:c r="T93" s="6"/>
      <x:c r="U93" s="4"/>
      <x:c r="V93" s="6"/>
      <x:c r="W93" s="4"/>
      <x:c r="X93" s="6"/>
      <x:c r="Y93" s="4"/>
      <x:c r="Z93" s="4"/>
      <x:c r="AA93" s="10" t="str">
        <x:f>IF(OR(A93="",D93&lt;&gt;"Complete",E93&lt;&gt;"Hourly"),"",MAX(I93,ROUNDUP(J93/K93,0)*K93))</x:f>
      </x:c>
    </x:row>
    <x:row r="94" ht="24" customHeight="1">
      <x:c r="A94" s="4"/>
      <x:c r="B94" s="14" t="str">
        <x:f>IF(OR(A94="",D94&lt;&gt;"Complete"),"",IF(E94="Fixed",H94,G94*AA94)+IF(O94="No",N94,0)+IF(Q94="No",P94,0)+IF(S94="No",R94,0)+IF(U94="No",T94,0)+IF(W94="No",V94,0)+IF(Y94="No",X94,0))</x:f>
      </x:c>
      <x:c r="C94" s="14" t="str">
        <x:f>IF(B94="","",B94-IF(ISNUMBER(M94),M94,0))</x:f>
      </x:c>
      <x:c r="D94" s="10" t="str">
        <x:f>IF(A94="","",IF(L94&lt;&gt;"Yes","Obtain VAT inclusive figure",IF(OR(E94="",COUNT(N94,P94,R94,T94,V94,X94)&lt;6,COUNTIF(O94:Y94,"Unknown")&gt;0,OR(O94="",Q94="",S94="",U94="",W94="",Y94="")),"Complete basis and extras",IF(E94="Fixed",IF(ISNUMBER(H94),"Complete","Add fixed total"),IF(OR(COUNT(G94,I94:K94)&lt;4,G94&lt;0,I94&lt;0,J94&lt;0,K94&lt;=0),"Complete hourly assumptions","Complete")))))</x:f>
      </x:c>
      <x:c r="E94" s="4"/>
      <x:c r="F94" s="4"/>
      <x:c r="G94" s="6"/>
      <x:c r="H94" s="6"/>
      <x:c r="I94" s="4"/>
      <x:c r="J94" s="4"/>
      <x:c r="K94" s="4"/>
      <x:c r="L94" s="4"/>
      <x:c r="M94" s="6"/>
      <x:c r="N94" s="6"/>
      <x:c r="O94" s="4"/>
      <x:c r="P94" s="6"/>
      <x:c r="Q94" s="4"/>
      <x:c r="R94" s="6"/>
      <x:c r="S94" s="4"/>
      <x:c r="T94" s="6"/>
      <x:c r="U94" s="4"/>
      <x:c r="V94" s="6"/>
      <x:c r="W94" s="4"/>
      <x:c r="X94" s="6"/>
      <x:c r="Y94" s="4"/>
      <x:c r="Z94" s="4"/>
      <x:c r="AA94" s="10" t="str">
        <x:f>IF(OR(A94="",D94&lt;&gt;"Complete",E94&lt;&gt;"Hourly"),"",MAX(I94,ROUNDUP(J94/K94,0)*K94))</x:f>
      </x:c>
    </x:row>
    <x:row r="95" ht="24" customHeight="1">
      <x:c r="A95" s="4"/>
      <x:c r="B95" s="14" t="str">
        <x:f>IF(OR(A95="",D95&lt;&gt;"Complete"),"",IF(E95="Fixed",H95,G95*AA95)+IF(O95="No",N95,0)+IF(Q95="No",P95,0)+IF(S95="No",R95,0)+IF(U95="No",T95,0)+IF(W95="No",V95,0)+IF(Y95="No",X95,0))</x:f>
      </x:c>
      <x:c r="C95" s="14" t="str">
        <x:f>IF(B95="","",B95-IF(ISNUMBER(M95),M95,0))</x:f>
      </x:c>
      <x:c r="D95" s="10" t="str">
        <x:f>IF(A95="","",IF(L95&lt;&gt;"Yes","Obtain VAT inclusive figure",IF(OR(E95="",COUNT(N95,P95,R95,T95,V95,X95)&lt;6,COUNTIF(O95:Y95,"Unknown")&gt;0,OR(O95="",Q95="",S95="",U95="",W95="",Y95="")),"Complete basis and extras",IF(E95="Fixed",IF(ISNUMBER(H95),"Complete","Add fixed total"),IF(OR(COUNT(G95,I95:K95)&lt;4,G95&lt;0,I95&lt;0,J95&lt;0,K95&lt;=0),"Complete hourly assumptions","Complete")))))</x:f>
      </x:c>
      <x:c r="E95" s="4"/>
      <x:c r="F95" s="4"/>
      <x:c r="G95" s="6"/>
      <x:c r="H95" s="6"/>
      <x:c r="I95" s="4"/>
      <x:c r="J95" s="4"/>
      <x:c r="K95" s="4"/>
      <x:c r="L95" s="4"/>
      <x:c r="M95" s="6"/>
      <x:c r="N95" s="6"/>
      <x:c r="O95" s="4"/>
      <x:c r="P95" s="6"/>
      <x:c r="Q95" s="4"/>
      <x:c r="R95" s="6"/>
      <x:c r="S95" s="4"/>
      <x:c r="T95" s="6"/>
      <x:c r="U95" s="4"/>
      <x:c r="V95" s="6"/>
      <x:c r="W95" s="4"/>
      <x:c r="X95" s="6"/>
      <x:c r="Y95" s="4"/>
      <x:c r="Z95" s="4"/>
      <x:c r="AA95" s="10" t="str">
        <x:f>IF(OR(A95="",D95&lt;&gt;"Complete",E95&lt;&gt;"Hourly"),"",MAX(I95,ROUNDUP(J95/K95,0)*K95))</x:f>
      </x:c>
    </x:row>
    <x:row r="96" ht="24" customHeight="1">
      <x:c r="A96" s="4"/>
      <x:c r="B96" s="14" t="str">
        <x:f>IF(OR(A96="",D96&lt;&gt;"Complete"),"",IF(E96="Fixed",H96,G96*AA96)+IF(O96="No",N96,0)+IF(Q96="No",P96,0)+IF(S96="No",R96,0)+IF(U96="No",T96,0)+IF(W96="No",V96,0)+IF(Y96="No",X96,0))</x:f>
      </x:c>
      <x:c r="C96" s="14" t="str">
        <x:f>IF(B96="","",B96-IF(ISNUMBER(M96),M96,0))</x:f>
      </x:c>
      <x:c r="D96" s="10" t="str">
        <x:f>IF(A96="","",IF(L96&lt;&gt;"Yes","Obtain VAT inclusive figure",IF(OR(E96="",COUNT(N96,P96,R96,T96,V96,X96)&lt;6,COUNTIF(O96:Y96,"Unknown")&gt;0,OR(O96="",Q96="",S96="",U96="",W96="",Y96="")),"Complete basis and extras",IF(E96="Fixed",IF(ISNUMBER(H96),"Complete","Add fixed total"),IF(OR(COUNT(G96,I96:K96)&lt;4,G96&lt;0,I96&lt;0,J96&lt;0,K96&lt;=0),"Complete hourly assumptions","Complete")))))</x:f>
      </x:c>
      <x:c r="E96" s="4"/>
      <x:c r="F96" s="4"/>
      <x:c r="G96" s="6"/>
      <x:c r="H96" s="6"/>
      <x:c r="I96" s="4"/>
      <x:c r="J96" s="4"/>
      <x:c r="K96" s="4"/>
      <x:c r="L96" s="4"/>
      <x:c r="M96" s="6"/>
      <x:c r="N96" s="6"/>
      <x:c r="O96" s="4"/>
      <x:c r="P96" s="6"/>
      <x:c r="Q96" s="4"/>
      <x:c r="R96" s="6"/>
      <x:c r="S96" s="4"/>
      <x:c r="T96" s="6"/>
      <x:c r="U96" s="4"/>
      <x:c r="V96" s="6"/>
      <x:c r="W96" s="4"/>
      <x:c r="X96" s="6"/>
      <x:c r="Y96" s="4"/>
      <x:c r="Z96" s="4"/>
      <x:c r="AA96" s="10" t="str">
        <x:f>IF(OR(A96="",D96&lt;&gt;"Complete",E96&lt;&gt;"Hourly"),"",MAX(I96,ROUNDUP(J96/K96,0)*K96))</x:f>
      </x:c>
    </x:row>
    <x:row r="97" ht="24" customHeight="1">
      <x:c r="A97" s="4"/>
      <x:c r="B97" s="14" t="str">
        <x:f>IF(OR(A97="",D97&lt;&gt;"Complete"),"",IF(E97="Fixed",H97,G97*AA97)+IF(O97="No",N97,0)+IF(Q97="No",P97,0)+IF(S97="No",R97,0)+IF(U97="No",T97,0)+IF(W97="No",V97,0)+IF(Y97="No",X97,0))</x:f>
      </x:c>
      <x:c r="C97" s="14" t="str">
        <x:f>IF(B97="","",B97-IF(ISNUMBER(M97),M97,0))</x:f>
      </x:c>
      <x:c r="D97" s="10" t="str">
        <x:f>IF(A97="","",IF(L97&lt;&gt;"Yes","Obtain VAT inclusive figure",IF(OR(E97="",COUNT(N97,P97,R97,T97,V97,X97)&lt;6,COUNTIF(O97:Y97,"Unknown")&gt;0,OR(O97="",Q97="",S97="",U97="",W97="",Y97="")),"Complete basis and extras",IF(E97="Fixed",IF(ISNUMBER(H97),"Complete","Add fixed total"),IF(OR(COUNT(G97,I97:K97)&lt;4,G97&lt;0,I97&lt;0,J97&lt;0,K97&lt;=0),"Complete hourly assumptions","Complete")))))</x:f>
      </x:c>
      <x:c r="E97" s="4"/>
      <x:c r="F97" s="4"/>
      <x:c r="G97" s="6"/>
      <x:c r="H97" s="6"/>
      <x:c r="I97" s="4"/>
      <x:c r="J97" s="4"/>
      <x:c r="K97" s="4"/>
      <x:c r="L97" s="4"/>
      <x:c r="M97" s="6"/>
      <x:c r="N97" s="6"/>
      <x:c r="O97" s="4"/>
      <x:c r="P97" s="6"/>
      <x:c r="Q97" s="4"/>
      <x:c r="R97" s="6"/>
      <x:c r="S97" s="4"/>
      <x:c r="T97" s="6"/>
      <x:c r="U97" s="4"/>
      <x:c r="V97" s="6"/>
      <x:c r="W97" s="4"/>
      <x:c r="X97" s="6"/>
      <x:c r="Y97" s="4"/>
      <x:c r="Z97" s="4"/>
      <x:c r="AA97" s="10" t="str">
        <x:f>IF(OR(A97="",D97&lt;&gt;"Complete",E97&lt;&gt;"Hourly"),"",MAX(I97,ROUNDUP(J97/K97,0)*K97))</x:f>
      </x:c>
    </x:row>
    <x:row r="98" ht="24" customHeight="1">
      <x:c r="A98" s="4"/>
      <x:c r="B98" s="14" t="str">
        <x:f>IF(OR(A98="",D98&lt;&gt;"Complete"),"",IF(E98="Fixed",H98,G98*AA98)+IF(O98="No",N98,0)+IF(Q98="No",P98,0)+IF(S98="No",R98,0)+IF(U98="No",T98,0)+IF(W98="No",V98,0)+IF(Y98="No",X98,0))</x:f>
      </x:c>
      <x:c r="C98" s="14" t="str">
        <x:f>IF(B98="","",B98-IF(ISNUMBER(M98),M98,0))</x:f>
      </x:c>
      <x:c r="D98" s="10" t="str">
        <x:f>IF(A98="","",IF(L98&lt;&gt;"Yes","Obtain VAT inclusive figure",IF(OR(E98="",COUNT(N98,P98,R98,T98,V98,X98)&lt;6,COUNTIF(O98:Y98,"Unknown")&gt;0,OR(O98="",Q98="",S98="",U98="",W98="",Y98="")),"Complete basis and extras",IF(E98="Fixed",IF(ISNUMBER(H98),"Complete","Add fixed total"),IF(OR(COUNT(G98,I98:K98)&lt;4,G98&lt;0,I98&lt;0,J98&lt;0,K98&lt;=0),"Complete hourly assumptions","Complete")))))</x:f>
      </x:c>
      <x:c r="E98" s="4"/>
      <x:c r="F98" s="4"/>
      <x:c r="G98" s="6"/>
      <x:c r="H98" s="6"/>
      <x:c r="I98" s="4"/>
      <x:c r="J98" s="4"/>
      <x:c r="K98" s="4"/>
      <x:c r="L98" s="4"/>
      <x:c r="M98" s="6"/>
      <x:c r="N98" s="6"/>
      <x:c r="O98" s="4"/>
      <x:c r="P98" s="6"/>
      <x:c r="Q98" s="4"/>
      <x:c r="R98" s="6"/>
      <x:c r="S98" s="4"/>
      <x:c r="T98" s="6"/>
      <x:c r="U98" s="4"/>
      <x:c r="V98" s="6"/>
      <x:c r="W98" s="4"/>
      <x:c r="X98" s="6"/>
      <x:c r="Y98" s="4"/>
      <x:c r="Z98" s="4"/>
      <x:c r="AA98" s="10" t="str">
        <x:f>IF(OR(A98="",D98&lt;&gt;"Complete",E98&lt;&gt;"Hourly"),"",MAX(I98,ROUNDUP(J98/K98,0)*K98))</x:f>
      </x:c>
    </x:row>
    <x:row r="99" ht="24" customHeight="1">
      <x:c r="A99" s="4"/>
      <x:c r="B99" s="14" t="str">
        <x:f>IF(OR(A99="",D99&lt;&gt;"Complete"),"",IF(E99="Fixed",H99,G99*AA99)+IF(O99="No",N99,0)+IF(Q99="No",P99,0)+IF(S99="No",R99,0)+IF(U99="No",T99,0)+IF(W99="No",V99,0)+IF(Y99="No",X99,0))</x:f>
      </x:c>
      <x:c r="C99" s="14" t="str">
        <x:f>IF(B99="","",B99-IF(ISNUMBER(M99),M99,0))</x:f>
      </x:c>
      <x:c r="D99" s="10" t="str">
        <x:f>IF(A99="","",IF(L99&lt;&gt;"Yes","Obtain VAT inclusive figure",IF(OR(E99="",COUNT(N99,P99,R99,T99,V99,X99)&lt;6,COUNTIF(O99:Y99,"Unknown")&gt;0,OR(O99="",Q99="",S99="",U99="",W99="",Y99="")),"Complete basis and extras",IF(E99="Fixed",IF(ISNUMBER(H99),"Complete","Add fixed total"),IF(OR(COUNT(G99,I99:K99)&lt;4,G99&lt;0,I99&lt;0,J99&lt;0,K99&lt;=0),"Complete hourly assumptions","Complete")))))</x:f>
      </x:c>
      <x:c r="E99" s="4"/>
      <x:c r="F99" s="4"/>
      <x:c r="G99" s="6"/>
      <x:c r="H99" s="6"/>
      <x:c r="I99" s="4"/>
      <x:c r="J99" s="4"/>
      <x:c r="K99" s="4"/>
      <x:c r="L99" s="4"/>
      <x:c r="M99" s="6"/>
      <x:c r="N99" s="6"/>
      <x:c r="O99" s="4"/>
      <x:c r="P99" s="6"/>
      <x:c r="Q99" s="4"/>
      <x:c r="R99" s="6"/>
      <x:c r="S99" s="4"/>
      <x:c r="T99" s="6"/>
      <x:c r="U99" s="4"/>
      <x:c r="V99" s="6"/>
      <x:c r="W99" s="4"/>
      <x:c r="X99" s="6"/>
      <x:c r="Y99" s="4"/>
      <x:c r="Z99" s="4"/>
      <x:c r="AA99" s="10" t="str">
        <x:f>IF(OR(A99="",D99&lt;&gt;"Complete",E99&lt;&gt;"Hourly"),"",MAX(I99,ROUNDUP(J99/K99,0)*K99))</x:f>
      </x:c>
    </x:row>
    <x:row r="100" ht="24" customHeight="1">
      <x:c r="A100" s="4"/>
      <x:c r="B100" s="14" t="str">
        <x:f>IF(OR(A100="",D100&lt;&gt;"Complete"),"",IF(E100="Fixed",H100,G100*AA100)+IF(O100="No",N100,0)+IF(Q100="No",P100,0)+IF(S100="No",R100,0)+IF(U100="No",T100,0)+IF(W100="No",V100,0)+IF(Y100="No",X100,0))</x:f>
      </x:c>
      <x:c r="C100" s="14" t="str">
        <x:f>IF(B100="","",B100-IF(ISNUMBER(M100),M100,0))</x:f>
      </x:c>
      <x:c r="D100" s="10" t="str">
        <x:f>IF(A100="","",IF(L100&lt;&gt;"Yes","Obtain VAT inclusive figure",IF(OR(E100="",COUNT(N100,P100,R100,T100,V100,X100)&lt;6,COUNTIF(O100:Y100,"Unknown")&gt;0,OR(O100="",Q100="",S100="",U100="",W100="",Y100="")),"Complete basis and extras",IF(E100="Fixed",IF(ISNUMBER(H100),"Complete","Add fixed total"),IF(OR(COUNT(G100,I100:K100)&lt;4,G100&lt;0,I100&lt;0,J100&lt;0,K100&lt;=0),"Complete hourly assumptions","Complete")))))</x:f>
      </x:c>
      <x:c r="E100" s="4"/>
      <x:c r="F100" s="4"/>
      <x:c r="G100" s="6"/>
      <x:c r="H100" s="6"/>
      <x:c r="I100" s="4"/>
      <x:c r="J100" s="4"/>
      <x:c r="K100" s="4"/>
      <x:c r="L100" s="4"/>
      <x:c r="M100" s="6"/>
      <x:c r="N100" s="6"/>
      <x:c r="O100" s="4"/>
      <x:c r="P100" s="6"/>
      <x:c r="Q100" s="4"/>
      <x:c r="R100" s="6"/>
      <x:c r="S100" s="4"/>
      <x:c r="T100" s="6"/>
      <x:c r="U100" s="4"/>
      <x:c r="V100" s="6"/>
      <x:c r="W100" s="4"/>
      <x:c r="X100" s="6"/>
      <x:c r="Y100" s="4"/>
      <x:c r="Z100" s="4"/>
      <x:c r="AA100" s="10" t="str">
        <x:f>IF(OR(A100="",D100&lt;&gt;"Complete",E100&lt;&gt;"Hourly"),"",MAX(I100,ROUNDUP(J100/K100,0)*K100))</x:f>
      </x:c>
    </x:row>
    <x:row r="101" ht="24" customHeight="1">
      <x:c r="A101" s="4"/>
      <x:c r="B101" s="14" t="str">
        <x:f>IF(OR(A101="",D101&lt;&gt;"Complete"),"",IF(E101="Fixed",H101,G101*AA101)+IF(O101="No",N101,0)+IF(Q101="No",P101,0)+IF(S101="No",R101,0)+IF(U101="No",T101,0)+IF(W101="No",V101,0)+IF(Y101="No",X101,0))</x:f>
      </x:c>
      <x:c r="C101" s="14" t="str">
        <x:f>IF(B101="","",B101-IF(ISNUMBER(M101),M101,0))</x:f>
      </x:c>
      <x:c r="D101" s="10" t="str">
        <x:f>IF(A101="","",IF(L101&lt;&gt;"Yes","Obtain VAT inclusive figure",IF(OR(E101="",COUNT(N101,P101,R101,T101,V101,X101)&lt;6,COUNTIF(O101:Y101,"Unknown")&gt;0,OR(O101="",Q101="",S101="",U101="",W101="",Y101="")),"Complete basis and extras",IF(E101="Fixed",IF(ISNUMBER(H101),"Complete","Add fixed total"),IF(OR(COUNT(G101,I101:K101)&lt;4,G101&lt;0,I101&lt;0,J101&lt;0,K101&lt;=0),"Complete hourly assumptions","Complete")))))</x:f>
      </x:c>
      <x:c r="E101" s="4"/>
      <x:c r="F101" s="4"/>
      <x:c r="G101" s="6"/>
      <x:c r="H101" s="6"/>
      <x:c r="I101" s="4"/>
      <x:c r="J101" s="4"/>
      <x:c r="K101" s="4"/>
      <x:c r="L101" s="4"/>
      <x:c r="M101" s="6"/>
      <x:c r="N101" s="6"/>
      <x:c r="O101" s="4"/>
      <x:c r="P101" s="6"/>
      <x:c r="Q101" s="4"/>
      <x:c r="R101" s="6"/>
      <x:c r="S101" s="4"/>
      <x:c r="T101" s="6"/>
      <x:c r="U101" s="4"/>
      <x:c r="V101" s="6"/>
      <x:c r="W101" s="4"/>
      <x:c r="X101" s="6"/>
      <x:c r="Y101" s="4"/>
      <x:c r="Z101" s="4"/>
      <x:c r="AA101" s="10" t="str">
        <x:f>IF(OR(A101="",D101&lt;&gt;"Complete",E101&lt;&gt;"Hourly"),"",MAX(I101,ROUNDUP(J101/K101,0)*K101))</x:f>
      </x:c>
    </x:row>
    <x:row r="102" ht="24" customHeight="1">
      <x:c r="A102" s="4"/>
      <x:c r="B102" s="14" t="str">
        <x:f>IF(OR(A102="",D102&lt;&gt;"Complete"),"",IF(E102="Fixed",H102,G102*AA102)+IF(O102="No",N102,0)+IF(Q102="No",P102,0)+IF(S102="No",R102,0)+IF(U102="No",T102,0)+IF(W102="No",V102,0)+IF(Y102="No",X102,0))</x:f>
      </x:c>
      <x:c r="C102" s="14" t="str">
        <x:f>IF(B102="","",B102-IF(ISNUMBER(M102),M102,0))</x:f>
      </x:c>
      <x:c r="D102" s="10" t="str">
        <x:f>IF(A102="","",IF(L102&lt;&gt;"Yes","Obtain VAT inclusive figure",IF(OR(E102="",COUNT(N102,P102,R102,T102,V102,X102)&lt;6,COUNTIF(O102:Y102,"Unknown")&gt;0,OR(O102="",Q102="",S102="",U102="",W102="",Y102="")),"Complete basis and extras",IF(E102="Fixed",IF(ISNUMBER(H102),"Complete","Add fixed total"),IF(OR(COUNT(G102,I102:K102)&lt;4,G102&lt;0,I102&lt;0,J102&lt;0,K102&lt;=0),"Complete hourly assumptions","Complete")))))</x:f>
      </x:c>
      <x:c r="E102" s="4"/>
      <x:c r="F102" s="4"/>
      <x:c r="G102" s="6"/>
      <x:c r="H102" s="6"/>
      <x:c r="I102" s="4"/>
      <x:c r="J102" s="4"/>
      <x:c r="K102" s="4"/>
      <x:c r="L102" s="4"/>
      <x:c r="M102" s="6"/>
      <x:c r="N102" s="6"/>
      <x:c r="O102" s="4"/>
      <x:c r="P102" s="6"/>
      <x:c r="Q102" s="4"/>
      <x:c r="R102" s="6"/>
      <x:c r="S102" s="4"/>
      <x:c r="T102" s="6"/>
      <x:c r="U102" s="4"/>
      <x:c r="V102" s="6"/>
      <x:c r="W102" s="4"/>
      <x:c r="X102" s="6"/>
      <x:c r="Y102" s="4"/>
      <x:c r="Z102" s="4"/>
      <x:c r="AA102" s="10" t="str">
        <x:f>IF(OR(A102="",D102&lt;&gt;"Complete",E102&lt;&gt;"Hourly"),"",MAX(I102,ROUNDUP(J102/K102,0)*K102))</x:f>
      </x:c>
    </x:row>
    <x:row r="103" ht="24" customHeight="1">
      <x:c r="A103" s="4"/>
      <x:c r="B103" s="14" t="str">
        <x:f>IF(OR(A103="",D103&lt;&gt;"Complete"),"",IF(E103="Fixed",H103,G103*AA103)+IF(O103="No",N103,0)+IF(Q103="No",P103,0)+IF(S103="No",R103,0)+IF(U103="No",T103,0)+IF(W103="No",V103,0)+IF(Y103="No",X103,0))</x:f>
      </x:c>
      <x:c r="C103" s="14" t="str">
        <x:f>IF(B103="","",B103-IF(ISNUMBER(M103),M103,0))</x:f>
      </x:c>
      <x:c r="D103" s="10" t="str">
        <x:f>IF(A103="","",IF(L103&lt;&gt;"Yes","Obtain VAT inclusive figure",IF(OR(E103="",COUNT(N103,P103,R103,T103,V103,X103)&lt;6,COUNTIF(O103:Y103,"Unknown")&gt;0,OR(O103="",Q103="",S103="",U103="",W103="",Y103="")),"Complete basis and extras",IF(E103="Fixed",IF(ISNUMBER(H103),"Complete","Add fixed total"),IF(OR(COUNT(G103,I103:K103)&lt;4,G103&lt;0,I103&lt;0,J103&lt;0,K103&lt;=0),"Complete hourly assumptions","Complete")))))</x:f>
      </x:c>
      <x:c r="E103" s="4"/>
      <x:c r="F103" s="4"/>
      <x:c r="G103" s="6"/>
      <x:c r="H103" s="6"/>
      <x:c r="I103" s="4"/>
      <x:c r="J103" s="4"/>
      <x:c r="K103" s="4"/>
      <x:c r="L103" s="4"/>
      <x:c r="M103" s="6"/>
      <x:c r="N103" s="6"/>
      <x:c r="O103" s="4"/>
      <x:c r="P103" s="6"/>
      <x:c r="Q103" s="4"/>
      <x:c r="R103" s="6"/>
      <x:c r="S103" s="4"/>
      <x:c r="T103" s="6"/>
      <x:c r="U103" s="4"/>
      <x:c r="V103" s="6"/>
      <x:c r="W103" s="4"/>
      <x:c r="X103" s="6"/>
      <x:c r="Y103" s="4"/>
      <x:c r="Z103" s="4"/>
      <x:c r="AA103" s="10" t="str">
        <x:f>IF(OR(A103="",D103&lt;&gt;"Complete",E103&lt;&gt;"Hourly"),"",MAX(I103,ROUNDUP(J103/K103,0)*K103))</x:f>
      </x:c>
    </x:row>
    <x:row r="104" ht="24" customHeight="1">
      <x:c r="A104" s="4"/>
      <x:c r="B104" s="14" t="str">
        <x:f>IF(OR(A104="",D104&lt;&gt;"Complete"),"",IF(E104="Fixed",H104,G104*AA104)+IF(O104="No",N104,0)+IF(Q104="No",P104,0)+IF(S104="No",R104,0)+IF(U104="No",T104,0)+IF(W104="No",V104,0)+IF(Y104="No",X104,0))</x:f>
      </x:c>
      <x:c r="C104" s="14" t="str">
        <x:f>IF(B104="","",B104-IF(ISNUMBER(M104),M104,0))</x:f>
      </x:c>
      <x:c r="D104" s="10" t="str">
        <x:f>IF(A104="","",IF(L104&lt;&gt;"Yes","Obtain VAT inclusive figure",IF(OR(E104="",COUNT(N104,P104,R104,T104,V104,X104)&lt;6,COUNTIF(O104:Y104,"Unknown")&gt;0,OR(O104="",Q104="",S104="",U104="",W104="",Y104="")),"Complete basis and extras",IF(E104="Fixed",IF(ISNUMBER(H104),"Complete","Add fixed total"),IF(OR(COUNT(G104,I104:K104)&lt;4,G104&lt;0,I104&lt;0,J104&lt;0,K104&lt;=0),"Complete hourly assumptions","Complete")))))</x:f>
      </x:c>
      <x:c r="E104" s="4"/>
      <x:c r="F104" s="4"/>
      <x:c r="G104" s="6"/>
      <x:c r="H104" s="6"/>
      <x:c r="I104" s="4"/>
      <x:c r="J104" s="4"/>
      <x:c r="K104" s="4"/>
      <x:c r="L104" s="4"/>
      <x:c r="M104" s="6"/>
      <x:c r="N104" s="6"/>
      <x:c r="O104" s="4"/>
      <x:c r="P104" s="6"/>
      <x:c r="Q104" s="4"/>
      <x:c r="R104" s="6"/>
      <x:c r="S104" s="4"/>
      <x:c r="T104" s="6"/>
      <x:c r="U104" s="4"/>
      <x:c r="V104" s="6"/>
      <x:c r="W104" s="4"/>
      <x:c r="X104" s="6"/>
      <x:c r="Y104" s="4"/>
      <x:c r="Z104" s="4"/>
      <x:c r="AA104" s="10" t="str">
        <x:f>IF(OR(A104="",D104&lt;&gt;"Complete",E104&lt;&gt;"Hourly"),"",MAX(I104,ROUNDUP(J104/K104,0)*K104))</x:f>
      </x:c>
    </x:row>
    <x:row r="105" ht="24" customHeight="1">
      <x:c r="A105" s="4"/>
      <x:c r="B105" s="14" t="str">
        <x:f>IF(OR(A105="",D105&lt;&gt;"Complete"),"",IF(E105="Fixed",H105,G105*AA105)+IF(O105="No",N105,0)+IF(Q105="No",P105,0)+IF(S105="No",R105,0)+IF(U105="No",T105,0)+IF(W105="No",V105,0)+IF(Y105="No",X105,0))</x:f>
      </x:c>
      <x:c r="C105" s="14" t="str">
        <x:f>IF(B105="","",B105-IF(ISNUMBER(M105),M105,0))</x:f>
      </x:c>
      <x:c r="D105" s="10" t="str">
        <x:f>IF(A105="","",IF(L105&lt;&gt;"Yes","Obtain VAT inclusive figure",IF(OR(E105="",COUNT(N105,P105,R105,T105,V105,X105)&lt;6,COUNTIF(O105:Y105,"Unknown")&gt;0,OR(O105="",Q105="",S105="",U105="",W105="",Y105="")),"Complete basis and extras",IF(E105="Fixed",IF(ISNUMBER(H105),"Complete","Add fixed total"),IF(OR(COUNT(G105,I105:K105)&lt;4,G105&lt;0,I105&lt;0,J105&lt;0,K105&lt;=0),"Complete hourly assumptions","Complete")))))</x:f>
      </x:c>
      <x:c r="E105" s="4"/>
      <x:c r="F105" s="4"/>
      <x:c r="G105" s="6"/>
      <x:c r="H105" s="6"/>
      <x:c r="I105" s="4"/>
      <x:c r="J105" s="4"/>
      <x:c r="K105" s="4"/>
      <x:c r="L105" s="4"/>
      <x:c r="M105" s="6"/>
      <x:c r="N105" s="6"/>
      <x:c r="O105" s="4"/>
      <x:c r="P105" s="6"/>
      <x:c r="Q105" s="4"/>
      <x:c r="R105" s="6"/>
      <x:c r="S105" s="4"/>
      <x:c r="T105" s="6"/>
      <x:c r="U105" s="4"/>
      <x:c r="V105" s="6"/>
      <x:c r="W105" s="4"/>
      <x:c r="X105" s="6"/>
      <x:c r="Y105" s="4"/>
      <x:c r="Z105" s="4"/>
      <x:c r="AA105" s="10" t="str">
        <x:f>IF(OR(A105="",D105&lt;&gt;"Complete",E105&lt;&gt;"Hourly"),"",MAX(I105,ROUNDUP(J105/K105,0)*K105))</x:f>
      </x:c>
    </x:row>
    <x:row r="106" ht="24" customHeight="1">
      <x:c r="A106" s="4"/>
      <x:c r="B106" s="14" t="str">
        <x:f>IF(OR(A106="",D106&lt;&gt;"Complete"),"",IF(E106="Fixed",H106,G106*AA106)+IF(O106="No",N106,0)+IF(Q106="No",P106,0)+IF(S106="No",R106,0)+IF(U106="No",T106,0)+IF(W106="No",V106,0)+IF(Y106="No",X106,0))</x:f>
      </x:c>
      <x:c r="C106" s="14" t="str">
        <x:f>IF(B106="","",B106-IF(ISNUMBER(M106),M106,0))</x:f>
      </x:c>
      <x:c r="D106" s="10" t="str">
        <x:f>IF(A106="","",IF(L106&lt;&gt;"Yes","Obtain VAT inclusive figure",IF(OR(E106="",COUNT(N106,P106,R106,T106,V106,X106)&lt;6,COUNTIF(O106:Y106,"Unknown")&gt;0,OR(O106="",Q106="",S106="",U106="",W106="",Y106="")),"Complete basis and extras",IF(E106="Fixed",IF(ISNUMBER(H106),"Complete","Add fixed total"),IF(OR(COUNT(G106,I106:K106)&lt;4,G106&lt;0,I106&lt;0,J106&lt;0,K106&lt;=0),"Complete hourly assumptions","Complete")))))</x:f>
      </x:c>
      <x:c r="E106" s="4"/>
      <x:c r="F106" s="4"/>
      <x:c r="G106" s="6"/>
      <x:c r="H106" s="6"/>
      <x:c r="I106" s="4"/>
      <x:c r="J106" s="4"/>
      <x:c r="K106" s="4"/>
      <x:c r="L106" s="4"/>
      <x:c r="M106" s="6"/>
      <x:c r="N106" s="6"/>
      <x:c r="O106" s="4"/>
      <x:c r="P106" s="6"/>
      <x:c r="Q106" s="4"/>
      <x:c r="R106" s="6"/>
      <x:c r="S106" s="4"/>
      <x:c r="T106" s="6"/>
      <x:c r="U106" s="4"/>
      <x:c r="V106" s="6"/>
      <x:c r="W106" s="4"/>
      <x:c r="X106" s="6"/>
      <x:c r="Y106" s="4"/>
      <x:c r="Z106" s="4"/>
      <x:c r="AA106" s="10" t="str">
        <x:f>IF(OR(A106="",D106&lt;&gt;"Complete",E106&lt;&gt;"Hourly"),"",MAX(I106,ROUNDUP(J106/K106,0)*K106))</x:f>
      </x:c>
    </x:row>
    <x:row r="107" ht="24" customHeight="1">
      <x:c r="A107" s="4"/>
      <x:c r="B107" s="14" t="str">
        <x:f>IF(OR(A107="",D107&lt;&gt;"Complete"),"",IF(E107="Fixed",H107,G107*AA107)+IF(O107="No",N107,0)+IF(Q107="No",P107,0)+IF(S107="No",R107,0)+IF(U107="No",T107,0)+IF(W107="No",V107,0)+IF(Y107="No",X107,0))</x:f>
      </x:c>
      <x:c r="C107" s="14" t="str">
        <x:f>IF(B107="","",B107-IF(ISNUMBER(M107),M107,0))</x:f>
      </x:c>
      <x:c r="D107" s="10" t="str">
        <x:f>IF(A107="","",IF(L107&lt;&gt;"Yes","Obtain VAT inclusive figure",IF(OR(E107="",COUNT(N107,P107,R107,T107,V107,X107)&lt;6,COUNTIF(O107:Y107,"Unknown")&gt;0,OR(O107="",Q107="",S107="",U107="",W107="",Y107="")),"Complete basis and extras",IF(E107="Fixed",IF(ISNUMBER(H107),"Complete","Add fixed total"),IF(OR(COUNT(G107,I107:K107)&lt;4,G107&lt;0,I107&lt;0,J107&lt;0,K107&lt;=0),"Complete hourly assumptions","Complete")))))</x:f>
      </x:c>
      <x:c r="E107" s="4"/>
      <x:c r="F107" s="4"/>
      <x:c r="G107" s="6"/>
      <x:c r="H107" s="6"/>
      <x:c r="I107" s="4"/>
      <x:c r="J107" s="4"/>
      <x:c r="K107" s="4"/>
      <x:c r="L107" s="4"/>
      <x:c r="M107" s="6"/>
      <x:c r="N107" s="6"/>
      <x:c r="O107" s="4"/>
      <x:c r="P107" s="6"/>
      <x:c r="Q107" s="4"/>
      <x:c r="R107" s="6"/>
      <x:c r="S107" s="4"/>
      <x:c r="T107" s="6"/>
      <x:c r="U107" s="4"/>
      <x:c r="V107" s="6"/>
      <x:c r="W107" s="4"/>
      <x:c r="X107" s="6"/>
      <x:c r="Y107" s="4"/>
      <x:c r="Z107" s="4"/>
      <x:c r="AA107" s="10" t="str">
        <x:f>IF(OR(A107="",D107&lt;&gt;"Complete",E107&lt;&gt;"Hourly"),"",MAX(I107,ROUNDUP(J107/K107,0)*K107))</x:f>
      </x:c>
    </x:row>
    <x:row r="108" ht="24" customHeight="1">
      <x:c r="A108" s="4"/>
      <x:c r="B108" s="14" t="str">
        <x:f>IF(OR(A108="",D108&lt;&gt;"Complete"),"",IF(E108="Fixed",H108,G108*AA108)+IF(O108="No",N108,0)+IF(Q108="No",P108,0)+IF(S108="No",R108,0)+IF(U108="No",T108,0)+IF(W108="No",V108,0)+IF(Y108="No",X108,0))</x:f>
      </x:c>
      <x:c r="C108" s="14" t="str">
        <x:f>IF(B108="","",B108-IF(ISNUMBER(M108),M108,0))</x:f>
      </x:c>
      <x:c r="D108" s="10" t="str">
        <x:f>IF(A108="","",IF(L108&lt;&gt;"Yes","Obtain VAT inclusive figure",IF(OR(E108="",COUNT(N108,P108,R108,T108,V108,X108)&lt;6,COUNTIF(O108:Y108,"Unknown")&gt;0,OR(O108="",Q108="",S108="",U108="",W108="",Y108="")),"Complete basis and extras",IF(E108="Fixed",IF(ISNUMBER(H108),"Complete","Add fixed total"),IF(OR(COUNT(G108,I108:K108)&lt;4,G108&lt;0,I108&lt;0,J108&lt;0,K108&lt;=0),"Complete hourly assumptions","Complete")))))</x:f>
      </x:c>
      <x:c r="E108" s="4"/>
      <x:c r="F108" s="4"/>
      <x:c r="G108" s="6"/>
      <x:c r="H108" s="6"/>
      <x:c r="I108" s="4"/>
      <x:c r="J108" s="4"/>
      <x:c r="K108" s="4"/>
      <x:c r="L108" s="4"/>
      <x:c r="M108" s="6"/>
      <x:c r="N108" s="6"/>
      <x:c r="O108" s="4"/>
      <x:c r="P108" s="6"/>
      <x:c r="Q108" s="4"/>
      <x:c r="R108" s="6"/>
      <x:c r="S108" s="4"/>
      <x:c r="T108" s="6"/>
      <x:c r="U108" s="4"/>
      <x:c r="V108" s="6"/>
      <x:c r="W108" s="4"/>
      <x:c r="X108" s="6"/>
      <x:c r="Y108" s="4"/>
      <x:c r="Z108" s="4"/>
      <x:c r="AA108" s="10" t="str">
        <x:f>IF(OR(A108="",D108&lt;&gt;"Complete",E108&lt;&gt;"Hourly"),"",MAX(I108,ROUNDUP(J108/K108,0)*K108))</x:f>
      </x:c>
    </x:row>
    <x:row r="109" ht="24" customHeight="1">
      <x:c r="A109" s="4"/>
      <x:c r="B109" s="14" t="str">
        <x:f>IF(OR(A109="",D109&lt;&gt;"Complete"),"",IF(E109="Fixed",H109,G109*AA109)+IF(O109="No",N109,0)+IF(Q109="No",P109,0)+IF(S109="No",R109,0)+IF(U109="No",T109,0)+IF(W109="No",V109,0)+IF(Y109="No",X109,0))</x:f>
      </x:c>
      <x:c r="C109" s="14" t="str">
        <x:f>IF(B109="","",B109-IF(ISNUMBER(M109),M109,0))</x:f>
      </x:c>
      <x:c r="D109" s="10" t="str">
        <x:f>IF(A109="","",IF(L109&lt;&gt;"Yes","Obtain VAT inclusive figure",IF(OR(E109="",COUNT(N109,P109,R109,T109,V109,X109)&lt;6,COUNTIF(O109:Y109,"Unknown")&gt;0,OR(O109="",Q109="",S109="",U109="",W109="",Y109="")),"Complete basis and extras",IF(E109="Fixed",IF(ISNUMBER(H109),"Complete","Add fixed total"),IF(OR(COUNT(G109,I109:K109)&lt;4,G109&lt;0,I109&lt;0,J109&lt;0,K109&lt;=0),"Complete hourly assumptions","Complete")))))</x:f>
      </x:c>
      <x:c r="E109" s="4"/>
      <x:c r="F109" s="4"/>
      <x:c r="G109" s="6"/>
      <x:c r="H109" s="6"/>
      <x:c r="I109" s="4"/>
      <x:c r="J109" s="4"/>
      <x:c r="K109" s="4"/>
      <x:c r="L109" s="4"/>
      <x:c r="M109" s="6"/>
      <x:c r="N109" s="6"/>
      <x:c r="O109" s="4"/>
      <x:c r="P109" s="6"/>
      <x:c r="Q109" s="4"/>
      <x:c r="R109" s="6"/>
      <x:c r="S109" s="4"/>
      <x:c r="T109" s="6"/>
      <x:c r="U109" s="4"/>
      <x:c r="V109" s="6"/>
      <x:c r="W109" s="4"/>
      <x:c r="X109" s="6"/>
      <x:c r="Y109" s="4"/>
      <x:c r="Z109" s="4"/>
      <x:c r="AA109" s="10" t="str">
        <x:f>IF(OR(A109="",D109&lt;&gt;"Complete",E109&lt;&gt;"Hourly"),"",MAX(I109,ROUNDUP(J109/K109,0)*K109))</x:f>
      </x:c>
    </x:row>
    <x:row r="110" ht="24" customHeight="1">
      <x:c r="A110" s="4"/>
      <x:c r="B110" s="14" t="str">
        <x:f>IF(OR(A110="",D110&lt;&gt;"Complete"),"",IF(E110="Fixed",H110,G110*AA110)+IF(O110="No",N110,0)+IF(Q110="No",P110,0)+IF(S110="No",R110,0)+IF(U110="No",T110,0)+IF(W110="No",V110,0)+IF(Y110="No",X110,0))</x:f>
      </x:c>
      <x:c r="C110" s="14" t="str">
        <x:f>IF(B110="","",B110-IF(ISNUMBER(M110),M110,0))</x:f>
      </x:c>
      <x:c r="D110" s="10" t="str">
        <x:f>IF(A110="","",IF(L110&lt;&gt;"Yes","Obtain VAT inclusive figure",IF(OR(E110="",COUNT(N110,P110,R110,T110,V110,X110)&lt;6,COUNTIF(O110:Y110,"Unknown")&gt;0,OR(O110="",Q110="",S110="",U110="",W110="",Y110="")),"Complete basis and extras",IF(E110="Fixed",IF(ISNUMBER(H110),"Complete","Add fixed total"),IF(OR(COUNT(G110,I110:K110)&lt;4,G110&lt;0,I110&lt;0,J110&lt;0,K110&lt;=0),"Complete hourly assumptions","Complete")))))</x:f>
      </x:c>
      <x:c r="E110" s="4"/>
      <x:c r="F110" s="4"/>
      <x:c r="G110" s="6"/>
      <x:c r="H110" s="6"/>
      <x:c r="I110" s="4"/>
      <x:c r="J110" s="4"/>
      <x:c r="K110" s="4"/>
      <x:c r="L110" s="4"/>
      <x:c r="M110" s="6"/>
      <x:c r="N110" s="6"/>
      <x:c r="O110" s="4"/>
      <x:c r="P110" s="6"/>
      <x:c r="Q110" s="4"/>
      <x:c r="R110" s="6"/>
      <x:c r="S110" s="4"/>
      <x:c r="T110" s="6"/>
      <x:c r="U110" s="4"/>
      <x:c r="V110" s="6"/>
      <x:c r="W110" s="4"/>
      <x:c r="X110" s="6"/>
      <x:c r="Y110" s="4"/>
      <x:c r="Z110" s="4"/>
      <x:c r="AA110" s="10" t="str">
        <x:f>IF(OR(A110="",D110&lt;&gt;"Complete",E110&lt;&gt;"Hourly"),"",MAX(I110,ROUNDUP(J110/K110,0)*K110))</x:f>
      </x:c>
    </x:row>
    <x:row r="111" ht="24" customHeight="1">
      <x:c r="A111" s="4"/>
      <x:c r="B111" s="14" t="str">
        <x:f>IF(OR(A111="",D111&lt;&gt;"Complete"),"",IF(E111="Fixed",H111,G111*AA111)+IF(O111="No",N111,0)+IF(Q111="No",P111,0)+IF(S111="No",R111,0)+IF(U111="No",T111,0)+IF(W111="No",V111,0)+IF(Y111="No",X111,0))</x:f>
      </x:c>
      <x:c r="C111" s="14" t="str">
        <x:f>IF(B111="","",B111-IF(ISNUMBER(M111),M111,0))</x:f>
      </x:c>
      <x:c r="D111" s="10" t="str">
        <x:f>IF(A111="","",IF(L111&lt;&gt;"Yes","Obtain VAT inclusive figure",IF(OR(E111="",COUNT(N111,P111,R111,T111,V111,X111)&lt;6,COUNTIF(O111:Y111,"Unknown")&gt;0,OR(O111="",Q111="",S111="",U111="",W111="",Y111="")),"Complete basis and extras",IF(E111="Fixed",IF(ISNUMBER(H111),"Complete","Add fixed total"),IF(OR(COUNT(G111,I111:K111)&lt;4,G111&lt;0,I111&lt;0,J111&lt;0,K111&lt;=0),"Complete hourly assumptions","Complete")))))</x:f>
      </x:c>
      <x:c r="E111" s="4"/>
      <x:c r="F111" s="4"/>
      <x:c r="G111" s="6"/>
      <x:c r="H111" s="6"/>
      <x:c r="I111" s="4"/>
      <x:c r="J111" s="4"/>
      <x:c r="K111" s="4"/>
      <x:c r="L111" s="4"/>
      <x:c r="M111" s="6"/>
      <x:c r="N111" s="6"/>
      <x:c r="O111" s="4"/>
      <x:c r="P111" s="6"/>
      <x:c r="Q111" s="4"/>
      <x:c r="R111" s="6"/>
      <x:c r="S111" s="4"/>
      <x:c r="T111" s="6"/>
      <x:c r="U111" s="4"/>
      <x:c r="V111" s="6"/>
      <x:c r="W111" s="4"/>
      <x:c r="X111" s="6"/>
      <x:c r="Y111" s="4"/>
      <x:c r="Z111" s="4"/>
      <x:c r="AA111" s="10" t="str">
        <x:f>IF(OR(A111="",D111&lt;&gt;"Complete",E111&lt;&gt;"Hourly"),"",MAX(I111,ROUNDUP(J111/K111,0)*K111))</x:f>
      </x:c>
    </x:row>
    <x:row r="112" ht="24" customHeight="1">
      <x:c r="A112" s="4"/>
      <x:c r="B112" s="14" t="str">
        <x:f>IF(OR(A112="",D112&lt;&gt;"Complete"),"",IF(E112="Fixed",H112,G112*AA112)+IF(O112="No",N112,0)+IF(Q112="No",P112,0)+IF(S112="No",R112,0)+IF(U112="No",T112,0)+IF(W112="No",V112,0)+IF(Y112="No",X112,0))</x:f>
      </x:c>
      <x:c r="C112" s="14" t="str">
        <x:f>IF(B112="","",B112-IF(ISNUMBER(M112),M112,0))</x:f>
      </x:c>
      <x:c r="D112" s="10" t="str">
        <x:f>IF(A112="","",IF(L112&lt;&gt;"Yes","Obtain VAT inclusive figure",IF(OR(E112="",COUNT(N112,P112,R112,T112,V112,X112)&lt;6,COUNTIF(O112:Y112,"Unknown")&gt;0,OR(O112="",Q112="",S112="",U112="",W112="",Y112="")),"Complete basis and extras",IF(E112="Fixed",IF(ISNUMBER(H112),"Complete","Add fixed total"),IF(OR(COUNT(G112,I112:K112)&lt;4,G112&lt;0,I112&lt;0,J112&lt;0,K112&lt;=0),"Complete hourly assumptions","Complete")))))</x:f>
      </x:c>
      <x:c r="E112" s="4"/>
      <x:c r="F112" s="4"/>
      <x:c r="G112" s="6"/>
      <x:c r="H112" s="6"/>
      <x:c r="I112" s="4"/>
      <x:c r="J112" s="4"/>
      <x:c r="K112" s="4"/>
      <x:c r="L112" s="4"/>
      <x:c r="M112" s="6"/>
      <x:c r="N112" s="6"/>
      <x:c r="O112" s="4"/>
      <x:c r="P112" s="6"/>
      <x:c r="Q112" s="4"/>
      <x:c r="R112" s="6"/>
      <x:c r="S112" s="4"/>
      <x:c r="T112" s="6"/>
      <x:c r="U112" s="4"/>
      <x:c r="V112" s="6"/>
      <x:c r="W112" s="4"/>
      <x:c r="X112" s="6"/>
      <x:c r="Y112" s="4"/>
      <x:c r="Z112" s="4"/>
      <x:c r="AA112" s="10" t="str">
        <x:f>IF(OR(A112="",D112&lt;&gt;"Complete",E112&lt;&gt;"Hourly"),"",MAX(I112,ROUNDUP(J112/K112,0)*K112))</x:f>
      </x:c>
    </x:row>
    <x:row r="113" ht="24" customHeight="1">
      <x:c r="A113" s="4"/>
      <x:c r="B113" s="14" t="str">
        <x:f>IF(OR(A113="",D113&lt;&gt;"Complete"),"",IF(E113="Fixed",H113,G113*AA113)+IF(O113="No",N113,0)+IF(Q113="No",P113,0)+IF(S113="No",R113,0)+IF(U113="No",T113,0)+IF(W113="No",V113,0)+IF(Y113="No",X113,0))</x:f>
      </x:c>
      <x:c r="C113" s="14" t="str">
        <x:f>IF(B113="","",B113-IF(ISNUMBER(M113),M113,0))</x:f>
      </x:c>
      <x:c r="D113" s="10" t="str">
        <x:f>IF(A113="","",IF(L113&lt;&gt;"Yes","Obtain VAT inclusive figure",IF(OR(E113="",COUNT(N113,P113,R113,T113,V113,X113)&lt;6,COUNTIF(O113:Y113,"Unknown")&gt;0,OR(O113="",Q113="",S113="",U113="",W113="",Y113="")),"Complete basis and extras",IF(E113="Fixed",IF(ISNUMBER(H113),"Complete","Add fixed total"),IF(OR(COUNT(G113,I113:K113)&lt;4,G113&lt;0,I113&lt;0,J113&lt;0,K113&lt;=0),"Complete hourly assumptions","Complete")))))</x:f>
      </x:c>
      <x:c r="E113" s="4"/>
      <x:c r="F113" s="4"/>
      <x:c r="G113" s="6"/>
      <x:c r="H113" s="6"/>
      <x:c r="I113" s="4"/>
      <x:c r="J113" s="4"/>
      <x:c r="K113" s="4"/>
      <x:c r="L113" s="4"/>
      <x:c r="M113" s="6"/>
      <x:c r="N113" s="6"/>
      <x:c r="O113" s="4"/>
      <x:c r="P113" s="6"/>
      <x:c r="Q113" s="4"/>
      <x:c r="R113" s="6"/>
      <x:c r="S113" s="4"/>
      <x:c r="T113" s="6"/>
      <x:c r="U113" s="4"/>
      <x:c r="V113" s="6"/>
      <x:c r="W113" s="4"/>
      <x:c r="X113" s="6"/>
      <x:c r="Y113" s="4"/>
      <x:c r="Z113" s="4"/>
      <x:c r="AA113" s="10" t="str">
        <x:f>IF(OR(A113="",D113&lt;&gt;"Complete",E113&lt;&gt;"Hourly"),"",MAX(I113,ROUNDUP(J113/K113,0)*K113))</x:f>
      </x:c>
    </x:row>
    <x:row r="114" ht="24" customHeight="1">
      <x:c r="A114" s="4"/>
      <x:c r="B114" s="14" t="str">
        <x:f>IF(OR(A114="",D114&lt;&gt;"Complete"),"",IF(E114="Fixed",H114,G114*AA114)+IF(O114="No",N114,0)+IF(Q114="No",P114,0)+IF(S114="No",R114,0)+IF(U114="No",T114,0)+IF(W114="No",V114,0)+IF(Y114="No",X114,0))</x:f>
      </x:c>
      <x:c r="C114" s="14" t="str">
        <x:f>IF(B114="","",B114-IF(ISNUMBER(M114),M114,0))</x:f>
      </x:c>
      <x:c r="D114" s="10" t="str">
        <x:f>IF(A114="","",IF(L114&lt;&gt;"Yes","Obtain VAT inclusive figure",IF(OR(E114="",COUNT(N114,P114,R114,T114,V114,X114)&lt;6,COUNTIF(O114:Y114,"Unknown")&gt;0,OR(O114="",Q114="",S114="",U114="",W114="",Y114="")),"Complete basis and extras",IF(E114="Fixed",IF(ISNUMBER(H114),"Complete","Add fixed total"),IF(OR(COUNT(G114,I114:K114)&lt;4,G114&lt;0,I114&lt;0,J114&lt;0,K114&lt;=0),"Complete hourly assumptions","Complete")))))</x:f>
      </x:c>
      <x:c r="E114" s="4"/>
      <x:c r="F114" s="4"/>
      <x:c r="G114" s="6"/>
      <x:c r="H114" s="6"/>
      <x:c r="I114" s="4"/>
      <x:c r="J114" s="4"/>
      <x:c r="K114" s="4"/>
      <x:c r="L114" s="4"/>
      <x:c r="M114" s="6"/>
      <x:c r="N114" s="6"/>
      <x:c r="O114" s="4"/>
      <x:c r="P114" s="6"/>
      <x:c r="Q114" s="4"/>
      <x:c r="R114" s="6"/>
      <x:c r="S114" s="4"/>
      <x:c r="T114" s="6"/>
      <x:c r="U114" s="4"/>
      <x:c r="V114" s="6"/>
      <x:c r="W114" s="4"/>
      <x:c r="X114" s="6"/>
      <x:c r="Y114" s="4"/>
      <x:c r="Z114" s="4"/>
      <x:c r="AA114" s="10" t="str">
        <x:f>IF(OR(A114="",D114&lt;&gt;"Complete",E114&lt;&gt;"Hourly"),"",MAX(I114,ROUNDUP(J114/K114,0)*K114))</x:f>
      </x:c>
    </x:row>
    <x:row r="115" ht="24" customHeight="1">
      <x:c r="A115" s="4"/>
      <x:c r="B115" s="14" t="str">
        <x:f>IF(OR(A115="",D115&lt;&gt;"Complete"),"",IF(E115="Fixed",H115,G115*AA115)+IF(O115="No",N115,0)+IF(Q115="No",P115,0)+IF(S115="No",R115,0)+IF(U115="No",T115,0)+IF(W115="No",V115,0)+IF(Y115="No",X115,0))</x:f>
      </x:c>
      <x:c r="C115" s="14" t="str">
        <x:f>IF(B115="","",B115-IF(ISNUMBER(M115),M115,0))</x:f>
      </x:c>
      <x:c r="D115" s="10" t="str">
        <x:f>IF(A115="","",IF(L115&lt;&gt;"Yes","Obtain VAT inclusive figure",IF(OR(E115="",COUNT(N115,P115,R115,T115,V115,X115)&lt;6,COUNTIF(O115:Y115,"Unknown")&gt;0,OR(O115="",Q115="",S115="",U115="",W115="",Y115="")),"Complete basis and extras",IF(E115="Fixed",IF(ISNUMBER(H115),"Complete","Add fixed total"),IF(OR(COUNT(G115,I115:K115)&lt;4,G115&lt;0,I115&lt;0,J115&lt;0,K115&lt;=0),"Complete hourly assumptions","Complete")))))</x:f>
      </x:c>
      <x:c r="E115" s="4"/>
      <x:c r="F115" s="4"/>
      <x:c r="G115" s="6"/>
      <x:c r="H115" s="6"/>
      <x:c r="I115" s="4"/>
      <x:c r="J115" s="4"/>
      <x:c r="K115" s="4"/>
      <x:c r="L115" s="4"/>
      <x:c r="M115" s="6"/>
      <x:c r="N115" s="6"/>
      <x:c r="O115" s="4"/>
      <x:c r="P115" s="6"/>
      <x:c r="Q115" s="4"/>
      <x:c r="R115" s="6"/>
      <x:c r="S115" s="4"/>
      <x:c r="T115" s="6"/>
      <x:c r="U115" s="4"/>
      <x:c r="V115" s="6"/>
      <x:c r="W115" s="4"/>
      <x:c r="X115" s="6"/>
      <x:c r="Y115" s="4"/>
      <x:c r="Z115" s="4"/>
      <x:c r="AA115" s="10" t="str">
        <x:f>IF(OR(A115="",D115&lt;&gt;"Complete",E115&lt;&gt;"Hourly"),"",MAX(I115,ROUNDUP(J115/K115,0)*K115))</x:f>
      </x:c>
    </x:row>
    <x:row r="116" ht="24" customHeight="1">
      <x:c r="A116" s="4"/>
      <x:c r="B116" s="14" t="str">
        <x:f>IF(OR(A116="",D116&lt;&gt;"Complete"),"",IF(E116="Fixed",H116,G116*AA116)+IF(O116="No",N116,0)+IF(Q116="No",P116,0)+IF(S116="No",R116,0)+IF(U116="No",T116,0)+IF(W116="No",V116,0)+IF(Y116="No",X116,0))</x:f>
      </x:c>
      <x:c r="C116" s="14" t="str">
        <x:f>IF(B116="","",B116-IF(ISNUMBER(M116),M116,0))</x:f>
      </x:c>
      <x:c r="D116" s="10" t="str">
        <x:f>IF(A116="","",IF(L116&lt;&gt;"Yes","Obtain VAT inclusive figure",IF(OR(E116="",COUNT(N116,P116,R116,T116,V116,X116)&lt;6,COUNTIF(O116:Y116,"Unknown")&gt;0,OR(O116="",Q116="",S116="",U116="",W116="",Y116="")),"Complete basis and extras",IF(E116="Fixed",IF(ISNUMBER(H116),"Complete","Add fixed total"),IF(OR(COUNT(G116,I116:K116)&lt;4,G116&lt;0,I116&lt;0,J116&lt;0,K116&lt;=0),"Complete hourly assumptions","Complete")))))</x:f>
      </x:c>
      <x:c r="E116" s="4"/>
      <x:c r="F116" s="4"/>
      <x:c r="G116" s="6"/>
      <x:c r="H116" s="6"/>
      <x:c r="I116" s="4"/>
      <x:c r="J116" s="4"/>
      <x:c r="K116" s="4"/>
      <x:c r="L116" s="4"/>
      <x:c r="M116" s="6"/>
      <x:c r="N116" s="6"/>
      <x:c r="O116" s="4"/>
      <x:c r="P116" s="6"/>
      <x:c r="Q116" s="4"/>
      <x:c r="R116" s="6"/>
      <x:c r="S116" s="4"/>
      <x:c r="T116" s="6"/>
      <x:c r="U116" s="4"/>
      <x:c r="V116" s="6"/>
      <x:c r="W116" s="4"/>
      <x:c r="X116" s="6"/>
      <x:c r="Y116" s="4"/>
      <x:c r="Z116" s="4"/>
      <x:c r="AA116" s="10" t="str">
        <x:f>IF(OR(A116="",D116&lt;&gt;"Complete",E116&lt;&gt;"Hourly"),"",MAX(I116,ROUNDUP(J116/K116,0)*K116))</x:f>
      </x:c>
    </x:row>
    <x:row r="117" ht="24" customHeight="1">
      <x:c r="A117" s="4"/>
      <x:c r="B117" s="14" t="str">
        <x:f>IF(OR(A117="",D117&lt;&gt;"Complete"),"",IF(E117="Fixed",H117,G117*AA117)+IF(O117="No",N117,0)+IF(Q117="No",P117,0)+IF(S117="No",R117,0)+IF(U117="No",T117,0)+IF(W117="No",V117,0)+IF(Y117="No",X117,0))</x:f>
      </x:c>
      <x:c r="C117" s="14" t="str">
        <x:f>IF(B117="","",B117-IF(ISNUMBER(M117),M117,0))</x:f>
      </x:c>
      <x:c r="D117" s="10" t="str">
        <x:f>IF(A117="","",IF(L117&lt;&gt;"Yes","Obtain VAT inclusive figure",IF(OR(E117="",COUNT(N117,P117,R117,T117,V117,X117)&lt;6,COUNTIF(O117:Y117,"Unknown")&gt;0,OR(O117="",Q117="",S117="",U117="",W117="",Y117="")),"Complete basis and extras",IF(E117="Fixed",IF(ISNUMBER(H117),"Complete","Add fixed total"),IF(OR(COUNT(G117,I117:K117)&lt;4,G117&lt;0,I117&lt;0,J117&lt;0,K117&lt;=0),"Complete hourly assumptions","Complete")))))</x:f>
      </x:c>
      <x:c r="E117" s="4"/>
      <x:c r="F117" s="4"/>
      <x:c r="G117" s="6"/>
      <x:c r="H117" s="6"/>
      <x:c r="I117" s="4"/>
      <x:c r="J117" s="4"/>
      <x:c r="K117" s="4"/>
      <x:c r="L117" s="4"/>
      <x:c r="M117" s="6"/>
      <x:c r="N117" s="6"/>
      <x:c r="O117" s="4"/>
      <x:c r="P117" s="6"/>
      <x:c r="Q117" s="4"/>
      <x:c r="R117" s="6"/>
      <x:c r="S117" s="4"/>
      <x:c r="T117" s="6"/>
      <x:c r="U117" s="4"/>
      <x:c r="V117" s="6"/>
      <x:c r="W117" s="4"/>
      <x:c r="X117" s="6"/>
      <x:c r="Y117" s="4"/>
      <x:c r="Z117" s="4"/>
      <x:c r="AA117" s="10" t="str">
        <x:f>IF(OR(A117="",D117&lt;&gt;"Complete",E117&lt;&gt;"Hourly"),"",MAX(I117,ROUNDUP(J117/K117,0)*K117))</x:f>
      </x:c>
    </x:row>
    <x:row r="118" ht="24" customHeight="1">
      <x:c r="A118" s="4"/>
      <x:c r="B118" s="14" t="str">
        <x:f>IF(OR(A118="",D118&lt;&gt;"Complete"),"",IF(E118="Fixed",H118,G118*AA118)+IF(O118="No",N118,0)+IF(Q118="No",P118,0)+IF(S118="No",R118,0)+IF(U118="No",T118,0)+IF(W118="No",V118,0)+IF(Y118="No",X118,0))</x:f>
      </x:c>
      <x:c r="C118" s="14" t="str">
        <x:f>IF(B118="","",B118-IF(ISNUMBER(M118),M118,0))</x:f>
      </x:c>
      <x:c r="D118" s="10" t="str">
        <x:f>IF(A118="","",IF(L118&lt;&gt;"Yes","Obtain VAT inclusive figure",IF(OR(E118="",COUNT(N118,P118,R118,T118,V118,X118)&lt;6,COUNTIF(O118:Y118,"Unknown")&gt;0,OR(O118="",Q118="",S118="",U118="",W118="",Y118="")),"Complete basis and extras",IF(E118="Fixed",IF(ISNUMBER(H118),"Complete","Add fixed total"),IF(OR(COUNT(G118,I118:K118)&lt;4,G118&lt;0,I118&lt;0,J118&lt;0,K118&lt;=0),"Complete hourly assumptions","Complete")))))</x:f>
      </x:c>
      <x:c r="E118" s="4"/>
      <x:c r="F118" s="4"/>
      <x:c r="G118" s="6"/>
      <x:c r="H118" s="6"/>
      <x:c r="I118" s="4"/>
      <x:c r="J118" s="4"/>
      <x:c r="K118" s="4"/>
      <x:c r="L118" s="4"/>
      <x:c r="M118" s="6"/>
      <x:c r="N118" s="6"/>
      <x:c r="O118" s="4"/>
      <x:c r="P118" s="6"/>
      <x:c r="Q118" s="4"/>
      <x:c r="R118" s="6"/>
      <x:c r="S118" s="4"/>
      <x:c r="T118" s="6"/>
      <x:c r="U118" s="4"/>
      <x:c r="V118" s="6"/>
      <x:c r="W118" s="4"/>
      <x:c r="X118" s="6"/>
      <x:c r="Y118" s="4"/>
      <x:c r="Z118" s="4"/>
      <x:c r="AA118" s="10" t="str">
        <x:f>IF(OR(A118="",D118&lt;&gt;"Complete",E118&lt;&gt;"Hourly"),"",MAX(I118,ROUNDUP(J118/K118,0)*K118))</x:f>
      </x:c>
    </x:row>
    <x:row r="119" ht="24" customHeight="1">
      <x:c r="A119" s="4"/>
      <x:c r="B119" s="14" t="str">
        <x:f>IF(OR(A119="",D119&lt;&gt;"Complete"),"",IF(E119="Fixed",H119,G119*AA119)+IF(O119="No",N119,0)+IF(Q119="No",P119,0)+IF(S119="No",R119,0)+IF(U119="No",T119,0)+IF(W119="No",V119,0)+IF(Y119="No",X119,0))</x:f>
      </x:c>
      <x:c r="C119" s="14" t="str">
        <x:f>IF(B119="","",B119-IF(ISNUMBER(M119),M119,0))</x:f>
      </x:c>
      <x:c r="D119" s="10" t="str">
        <x:f>IF(A119="","",IF(L119&lt;&gt;"Yes","Obtain VAT inclusive figure",IF(OR(E119="",COUNT(N119,P119,R119,T119,V119,X119)&lt;6,COUNTIF(O119:Y119,"Unknown")&gt;0,OR(O119="",Q119="",S119="",U119="",W119="",Y119="")),"Complete basis and extras",IF(E119="Fixed",IF(ISNUMBER(H119),"Complete","Add fixed total"),IF(OR(COUNT(G119,I119:K119)&lt;4,G119&lt;0,I119&lt;0,J119&lt;0,K119&lt;=0),"Complete hourly assumptions","Complete")))))</x:f>
      </x:c>
      <x:c r="E119" s="4"/>
      <x:c r="F119" s="4"/>
      <x:c r="G119" s="6"/>
      <x:c r="H119" s="6"/>
      <x:c r="I119" s="4"/>
      <x:c r="J119" s="4"/>
      <x:c r="K119" s="4"/>
      <x:c r="L119" s="4"/>
      <x:c r="M119" s="6"/>
      <x:c r="N119" s="6"/>
      <x:c r="O119" s="4"/>
      <x:c r="P119" s="6"/>
      <x:c r="Q119" s="4"/>
      <x:c r="R119" s="6"/>
      <x:c r="S119" s="4"/>
      <x:c r="T119" s="6"/>
      <x:c r="U119" s="4"/>
      <x:c r="V119" s="6"/>
      <x:c r="W119" s="4"/>
      <x:c r="X119" s="6"/>
      <x:c r="Y119" s="4"/>
      <x:c r="Z119" s="4"/>
      <x:c r="AA119" s="10" t="str">
        <x:f>IF(OR(A119="",D119&lt;&gt;"Complete",E119&lt;&gt;"Hourly"),"",MAX(I119,ROUNDUP(J119/K119,0)*K119))</x:f>
      </x:c>
    </x:row>
    <x:row r="120" ht="24" customHeight="1">
      <x:c r="A120" s="4"/>
      <x:c r="B120" s="14" t="str">
        <x:f>IF(OR(A120="",D120&lt;&gt;"Complete"),"",IF(E120="Fixed",H120,G120*AA120)+IF(O120="No",N120,0)+IF(Q120="No",P120,0)+IF(S120="No",R120,0)+IF(U120="No",T120,0)+IF(W120="No",V120,0)+IF(Y120="No",X120,0))</x:f>
      </x:c>
      <x:c r="C120" s="14" t="str">
        <x:f>IF(B120="","",B120-IF(ISNUMBER(M120),M120,0))</x:f>
      </x:c>
      <x:c r="D120" s="10" t="str">
        <x:f>IF(A120="","",IF(L120&lt;&gt;"Yes","Obtain VAT inclusive figure",IF(OR(E120="",COUNT(N120,P120,R120,T120,V120,X120)&lt;6,COUNTIF(O120:Y120,"Unknown")&gt;0,OR(O120="",Q120="",S120="",U120="",W120="",Y120="")),"Complete basis and extras",IF(E120="Fixed",IF(ISNUMBER(H120),"Complete","Add fixed total"),IF(OR(COUNT(G120,I120:K120)&lt;4,G120&lt;0,I120&lt;0,J120&lt;0,K120&lt;=0),"Complete hourly assumptions","Complete")))))</x:f>
      </x:c>
      <x:c r="E120" s="4"/>
      <x:c r="F120" s="4"/>
      <x:c r="G120" s="6"/>
      <x:c r="H120" s="6"/>
      <x:c r="I120" s="4"/>
      <x:c r="J120" s="4"/>
      <x:c r="K120" s="4"/>
      <x:c r="L120" s="4"/>
      <x:c r="M120" s="6"/>
      <x:c r="N120" s="6"/>
      <x:c r="O120" s="4"/>
      <x:c r="P120" s="6"/>
      <x:c r="Q120" s="4"/>
      <x:c r="R120" s="6"/>
      <x:c r="S120" s="4"/>
      <x:c r="T120" s="6"/>
      <x:c r="U120" s="4"/>
      <x:c r="V120" s="6"/>
      <x:c r="W120" s="4"/>
      <x:c r="X120" s="6"/>
      <x:c r="Y120" s="4"/>
      <x:c r="Z120" s="4"/>
      <x:c r="AA120" s="10" t="str">
        <x:f>IF(OR(A120="",D120&lt;&gt;"Complete",E120&lt;&gt;"Hourly"),"",MAX(I120,ROUNDUP(J120/K120,0)*K120))</x:f>
      </x:c>
    </x:row>
    <x:row r="121" ht="24" customHeight="1">
      <x:c r="A121" s="4"/>
      <x:c r="B121" s="14" t="str">
        <x:f>IF(OR(A121="",D121&lt;&gt;"Complete"),"",IF(E121="Fixed",H121,G121*AA121)+IF(O121="No",N121,0)+IF(Q121="No",P121,0)+IF(S121="No",R121,0)+IF(U121="No",T121,0)+IF(W121="No",V121,0)+IF(Y121="No",X121,0))</x:f>
      </x:c>
      <x:c r="C121" s="14" t="str">
        <x:f>IF(B121="","",B121-IF(ISNUMBER(M121),M121,0))</x:f>
      </x:c>
      <x:c r="D121" s="10" t="str">
        <x:f>IF(A121="","",IF(L121&lt;&gt;"Yes","Obtain VAT inclusive figure",IF(OR(E121="",COUNT(N121,P121,R121,T121,V121,X121)&lt;6,COUNTIF(O121:Y121,"Unknown")&gt;0,OR(O121="",Q121="",S121="",U121="",W121="",Y121="")),"Complete basis and extras",IF(E121="Fixed",IF(ISNUMBER(H121),"Complete","Add fixed total"),IF(OR(COUNT(G121,I121:K121)&lt;4,G121&lt;0,I121&lt;0,J121&lt;0,K121&lt;=0),"Complete hourly assumptions","Complete")))))</x:f>
      </x:c>
      <x:c r="E121" s="4"/>
      <x:c r="F121" s="4"/>
      <x:c r="G121" s="6"/>
      <x:c r="H121" s="6"/>
      <x:c r="I121" s="4"/>
      <x:c r="J121" s="4"/>
      <x:c r="K121" s="4"/>
      <x:c r="L121" s="4"/>
      <x:c r="M121" s="6"/>
      <x:c r="N121" s="6"/>
      <x:c r="O121" s="4"/>
      <x:c r="P121" s="6"/>
      <x:c r="Q121" s="4"/>
      <x:c r="R121" s="6"/>
      <x:c r="S121" s="4"/>
      <x:c r="T121" s="6"/>
      <x:c r="U121" s="4"/>
      <x:c r="V121" s="6"/>
      <x:c r="W121" s="4"/>
      <x:c r="X121" s="6"/>
      <x:c r="Y121" s="4"/>
      <x:c r="Z121" s="4"/>
      <x:c r="AA121" s="10" t="str">
        <x:f>IF(OR(A121="",D121&lt;&gt;"Complete",E121&lt;&gt;"Hourly"),"",MAX(I121,ROUNDUP(J121/K121,0)*K121))</x:f>
      </x:c>
    </x:row>
    <x:row r="122" ht="24" customHeight="1">
      <x:c r="A122" s="4"/>
      <x:c r="B122" s="14" t="str">
        <x:f>IF(OR(A122="",D122&lt;&gt;"Complete"),"",IF(E122="Fixed",H122,G122*AA122)+IF(O122="No",N122,0)+IF(Q122="No",P122,0)+IF(S122="No",R122,0)+IF(U122="No",T122,0)+IF(W122="No",V122,0)+IF(Y122="No",X122,0))</x:f>
      </x:c>
      <x:c r="C122" s="14" t="str">
        <x:f>IF(B122="","",B122-IF(ISNUMBER(M122),M122,0))</x:f>
      </x:c>
      <x:c r="D122" s="10" t="str">
        <x:f>IF(A122="","",IF(L122&lt;&gt;"Yes","Obtain VAT inclusive figure",IF(OR(E122="",COUNT(N122,P122,R122,T122,V122,X122)&lt;6,COUNTIF(O122:Y122,"Unknown")&gt;0,OR(O122="",Q122="",S122="",U122="",W122="",Y122="")),"Complete basis and extras",IF(E122="Fixed",IF(ISNUMBER(H122),"Complete","Add fixed total"),IF(OR(COUNT(G122,I122:K122)&lt;4,G122&lt;0,I122&lt;0,J122&lt;0,K122&lt;=0),"Complete hourly assumptions","Complete")))))</x:f>
      </x:c>
      <x:c r="E122" s="4"/>
      <x:c r="F122" s="4"/>
      <x:c r="G122" s="6"/>
      <x:c r="H122" s="6"/>
      <x:c r="I122" s="4"/>
      <x:c r="J122" s="4"/>
      <x:c r="K122" s="4"/>
      <x:c r="L122" s="4"/>
      <x:c r="M122" s="6"/>
      <x:c r="N122" s="6"/>
      <x:c r="O122" s="4"/>
      <x:c r="P122" s="6"/>
      <x:c r="Q122" s="4"/>
      <x:c r="R122" s="6"/>
      <x:c r="S122" s="4"/>
      <x:c r="T122" s="6"/>
      <x:c r="U122" s="4"/>
      <x:c r="V122" s="6"/>
      <x:c r="W122" s="4"/>
      <x:c r="X122" s="6"/>
      <x:c r="Y122" s="4"/>
      <x:c r="Z122" s="4"/>
      <x:c r="AA122" s="10" t="str">
        <x:f>IF(OR(A122="",D122&lt;&gt;"Complete",E122&lt;&gt;"Hourly"),"",MAX(I122,ROUNDUP(J122/K122,0)*K122))</x:f>
      </x:c>
    </x:row>
    <x:row r="123" ht="24" customHeight="1">
      <x:c r="A123" s="4"/>
      <x:c r="B123" s="14" t="str">
        <x:f>IF(OR(A123="",D123&lt;&gt;"Complete"),"",IF(E123="Fixed",H123,G123*AA123)+IF(O123="No",N123,0)+IF(Q123="No",P123,0)+IF(S123="No",R123,0)+IF(U123="No",T123,0)+IF(W123="No",V123,0)+IF(Y123="No",X123,0))</x:f>
      </x:c>
      <x:c r="C123" s="14" t="str">
        <x:f>IF(B123="","",B123-IF(ISNUMBER(M123),M123,0))</x:f>
      </x:c>
      <x:c r="D123" s="10" t="str">
        <x:f>IF(A123="","",IF(L123&lt;&gt;"Yes","Obtain VAT inclusive figure",IF(OR(E123="",COUNT(N123,P123,R123,T123,V123,X123)&lt;6,COUNTIF(O123:Y123,"Unknown")&gt;0,OR(O123="",Q123="",S123="",U123="",W123="",Y123="")),"Complete basis and extras",IF(E123="Fixed",IF(ISNUMBER(H123),"Complete","Add fixed total"),IF(OR(COUNT(G123,I123:K123)&lt;4,G123&lt;0,I123&lt;0,J123&lt;0,K123&lt;=0),"Complete hourly assumptions","Complete")))))</x:f>
      </x:c>
      <x:c r="E123" s="4"/>
      <x:c r="F123" s="4"/>
      <x:c r="G123" s="6"/>
      <x:c r="H123" s="6"/>
      <x:c r="I123" s="4"/>
      <x:c r="J123" s="4"/>
      <x:c r="K123" s="4"/>
      <x:c r="L123" s="4"/>
      <x:c r="M123" s="6"/>
      <x:c r="N123" s="6"/>
      <x:c r="O123" s="4"/>
      <x:c r="P123" s="6"/>
      <x:c r="Q123" s="4"/>
      <x:c r="R123" s="6"/>
      <x:c r="S123" s="4"/>
      <x:c r="T123" s="6"/>
      <x:c r="U123" s="4"/>
      <x:c r="V123" s="6"/>
      <x:c r="W123" s="4"/>
      <x:c r="X123" s="6"/>
      <x:c r="Y123" s="4"/>
      <x:c r="Z123" s="4"/>
      <x:c r="AA123" s="10" t="str">
        <x:f>IF(OR(A123="",D123&lt;&gt;"Complete",E123&lt;&gt;"Hourly"),"",MAX(I123,ROUNDUP(J123/K123,0)*K123))</x:f>
      </x:c>
    </x:row>
    <x:row r="124" ht="24" customHeight="1">
      <x:c r="A124" s="4"/>
      <x:c r="B124" s="14" t="str">
        <x:f>IF(OR(A124="",D124&lt;&gt;"Complete"),"",IF(E124="Fixed",H124,G124*AA124)+IF(O124="No",N124,0)+IF(Q124="No",P124,0)+IF(S124="No",R124,0)+IF(U124="No",T124,0)+IF(W124="No",V124,0)+IF(Y124="No",X124,0))</x:f>
      </x:c>
      <x:c r="C124" s="14" t="str">
        <x:f>IF(B124="","",B124-IF(ISNUMBER(M124),M124,0))</x:f>
      </x:c>
      <x:c r="D124" s="10" t="str">
        <x:f>IF(A124="","",IF(L124&lt;&gt;"Yes","Obtain VAT inclusive figure",IF(OR(E124="",COUNT(N124,P124,R124,T124,V124,X124)&lt;6,COUNTIF(O124:Y124,"Unknown")&gt;0,OR(O124="",Q124="",S124="",U124="",W124="",Y124="")),"Complete basis and extras",IF(E124="Fixed",IF(ISNUMBER(H124),"Complete","Add fixed total"),IF(OR(COUNT(G124,I124:K124)&lt;4,G124&lt;0,I124&lt;0,J124&lt;0,K124&lt;=0),"Complete hourly assumptions","Complete")))))</x:f>
      </x:c>
      <x:c r="E124" s="4"/>
      <x:c r="F124" s="4"/>
      <x:c r="G124" s="6"/>
      <x:c r="H124" s="6"/>
      <x:c r="I124" s="4"/>
      <x:c r="J124" s="4"/>
      <x:c r="K124" s="4"/>
      <x:c r="L124" s="4"/>
      <x:c r="M124" s="6"/>
      <x:c r="N124" s="6"/>
      <x:c r="O124" s="4"/>
      <x:c r="P124" s="6"/>
      <x:c r="Q124" s="4"/>
      <x:c r="R124" s="6"/>
      <x:c r="S124" s="4"/>
      <x:c r="T124" s="6"/>
      <x:c r="U124" s="4"/>
      <x:c r="V124" s="6"/>
      <x:c r="W124" s="4"/>
      <x:c r="X124" s="6"/>
      <x:c r="Y124" s="4"/>
      <x:c r="Z124" s="4"/>
      <x:c r="AA124" s="10" t="str">
        <x:f>IF(OR(A124="",D124&lt;&gt;"Complete",E124&lt;&gt;"Hourly"),"",MAX(I124,ROUNDUP(J124/K124,0)*K124))</x:f>
      </x:c>
    </x:row>
    <x:row r="125" ht="24" customHeight="1">
      <x:c r="A125" s="4"/>
      <x:c r="B125" s="14" t="str">
        <x:f>IF(OR(A125="",D125&lt;&gt;"Complete"),"",IF(E125="Fixed",H125,G125*AA125)+IF(O125="No",N125,0)+IF(Q125="No",P125,0)+IF(S125="No",R125,0)+IF(U125="No",T125,0)+IF(W125="No",V125,0)+IF(Y125="No",X125,0))</x:f>
      </x:c>
      <x:c r="C125" s="14" t="str">
        <x:f>IF(B125="","",B125-IF(ISNUMBER(M125),M125,0))</x:f>
      </x:c>
      <x:c r="D125" s="10" t="str">
        <x:f>IF(A125="","",IF(L125&lt;&gt;"Yes","Obtain VAT inclusive figure",IF(OR(E125="",COUNT(N125,P125,R125,T125,V125,X125)&lt;6,COUNTIF(O125:Y125,"Unknown")&gt;0,OR(O125="",Q125="",S125="",U125="",W125="",Y125="")),"Complete basis and extras",IF(E125="Fixed",IF(ISNUMBER(H125),"Complete","Add fixed total"),IF(OR(COUNT(G125,I125:K125)&lt;4,G125&lt;0,I125&lt;0,J125&lt;0,K125&lt;=0),"Complete hourly assumptions","Complete")))))</x:f>
      </x:c>
      <x:c r="E125" s="4"/>
      <x:c r="F125" s="4"/>
      <x:c r="G125" s="6"/>
      <x:c r="H125" s="6"/>
      <x:c r="I125" s="4"/>
      <x:c r="J125" s="4"/>
      <x:c r="K125" s="4"/>
      <x:c r="L125" s="4"/>
      <x:c r="M125" s="6"/>
      <x:c r="N125" s="6"/>
      <x:c r="O125" s="4"/>
      <x:c r="P125" s="6"/>
      <x:c r="Q125" s="4"/>
      <x:c r="R125" s="6"/>
      <x:c r="S125" s="4"/>
      <x:c r="T125" s="6"/>
      <x:c r="U125" s="4"/>
      <x:c r="V125" s="6"/>
      <x:c r="W125" s="4"/>
      <x:c r="X125" s="6"/>
      <x:c r="Y125" s="4"/>
      <x:c r="Z125" s="4"/>
      <x:c r="AA125" s="10" t="str">
        <x:f>IF(OR(A125="",D125&lt;&gt;"Complete",E125&lt;&gt;"Hourly"),"",MAX(I125,ROUNDUP(J125/K125,0)*K125))</x:f>
      </x:c>
    </x:row>
    <x:row r="126" ht="24" customHeight="1">
      <x:c r="A126" s="4"/>
      <x:c r="B126" s="14" t="str">
        <x:f>IF(OR(A126="",D126&lt;&gt;"Complete"),"",IF(E126="Fixed",H126,G126*AA126)+IF(O126="No",N126,0)+IF(Q126="No",P126,0)+IF(S126="No",R126,0)+IF(U126="No",T126,0)+IF(W126="No",V126,0)+IF(Y126="No",X126,0))</x:f>
      </x:c>
      <x:c r="C126" s="14" t="str">
        <x:f>IF(B126="","",B126-IF(ISNUMBER(M126),M126,0))</x:f>
      </x:c>
      <x:c r="D126" s="10" t="str">
        <x:f>IF(A126="","",IF(L126&lt;&gt;"Yes","Obtain VAT inclusive figure",IF(OR(E126="",COUNT(N126,P126,R126,T126,V126,X126)&lt;6,COUNTIF(O126:Y126,"Unknown")&gt;0,OR(O126="",Q126="",S126="",U126="",W126="",Y126="")),"Complete basis and extras",IF(E126="Fixed",IF(ISNUMBER(H126),"Complete","Add fixed total"),IF(OR(COUNT(G126,I126:K126)&lt;4,G126&lt;0,I126&lt;0,J126&lt;0,K126&lt;=0),"Complete hourly assumptions","Complete")))))</x:f>
      </x:c>
      <x:c r="E126" s="4"/>
      <x:c r="F126" s="4"/>
      <x:c r="G126" s="6"/>
      <x:c r="H126" s="6"/>
      <x:c r="I126" s="4"/>
      <x:c r="J126" s="4"/>
      <x:c r="K126" s="4"/>
      <x:c r="L126" s="4"/>
      <x:c r="M126" s="6"/>
      <x:c r="N126" s="6"/>
      <x:c r="O126" s="4"/>
      <x:c r="P126" s="6"/>
      <x:c r="Q126" s="4"/>
      <x:c r="R126" s="6"/>
      <x:c r="S126" s="4"/>
      <x:c r="T126" s="6"/>
      <x:c r="U126" s="4"/>
      <x:c r="V126" s="6"/>
      <x:c r="W126" s="4"/>
      <x:c r="X126" s="6"/>
      <x:c r="Y126" s="4"/>
      <x:c r="Z126" s="4"/>
      <x:c r="AA126" s="10" t="str">
        <x:f>IF(OR(A126="",D126&lt;&gt;"Complete",E126&lt;&gt;"Hourly"),"",MAX(I126,ROUNDUP(J126/K126,0)*K126))</x:f>
      </x:c>
    </x:row>
    <x:row r="127" ht="24" customHeight="1">
      <x:c r="A127" s="4"/>
      <x:c r="B127" s="14" t="str">
        <x:f>IF(OR(A127="",D127&lt;&gt;"Complete"),"",IF(E127="Fixed",H127,G127*AA127)+IF(O127="No",N127,0)+IF(Q127="No",P127,0)+IF(S127="No",R127,0)+IF(U127="No",T127,0)+IF(W127="No",V127,0)+IF(Y127="No",X127,0))</x:f>
      </x:c>
      <x:c r="C127" s="14" t="str">
        <x:f>IF(B127="","",B127-IF(ISNUMBER(M127),M127,0))</x:f>
      </x:c>
      <x:c r="D127" s="10" t="str">
        <x:f>IF(A127="","",IF(L127&lt;&gt;"Yes","Obtain VAT inclusive figure",IF(OR(E127="",COUNT(N127,P127,R127,T127,V127,X127)&lt;6,COUNTIF(O127:Y127,"Unknown")&gt;0,OR(O127="",Q127="",S127="",U127="",W127="",Y127="")),"Complete basis and extras",IF(E127="Fixed",IF(ISNUMBER(H127),"Complete","Add fixed total"),IF(OR(COUNT(G127,I127:K127)&lt;4,G127&lt;0,I127&lt;0,J127&lt;0,K127&lt;=0),"Complete hourly assumptions","Complete")))))</x:f>
      </x:c>
      <x:c r="E127" s="4"/>
      <x:c r="F127" s="4"/>
      <x:c r="G127" s="6"/>
      <x:c r="H127" s="6"/>
      <x:c r="I127" s="4"/>
      <x:c r="J127" s="4"/>
      <x:c r="K127" s="4"/>
      <x:c r="L127" s="4"/>
      <x:c r="M127" s="6"/>
      <x:c r="N127" s="6"/>
      <x:c r="O127" s="4"/>
      <x:c r="P127" s="6"/>
      <x:c r="Q127" s="4"/>
      <x:c r="R127" s="6"/>
      <x:c r="S127" s="4"/>
      <x:c r="T127" s="6"/>
      <x:c r="U127" s="4"/>
      <x:c r="V127" s="6"/>
      <x:c r="W127" s="4"/>
      <x:c r="X127" s="6"/>
      <x:c r="Y127" s="4"/>
      <x:c r="Z127" s="4"/>
      <x:c r="AA127" s="10" t="str">
        <x:f>IF(OR(A127="",D127&lt;&gt;"Complete",E127&lt;&gt;"Hourly"),"",MAX(I127,ROUNDUP(J127/K127,0)*K127))</x:f>
      </x:c>
    </x:row>
    <x:row r="128" ht="24" customHeight="1">
      <x:c r="A128" s="4"/>
      <x:c r="B128" s="14" t="str">
        <x:f>IF(OR(A128="",D128&lt;&gt;"Complete"),"",IF(E128="Fixed",H128,G128*AA128)+IF(O128="No",N128,0)+IF(Q128="No",P128,0)+IF(S128="No",R128,0)+IF(U128="No",T128,0)+IF(W128="No",V128,0)+IF(Y128="No",X128,0))</x:f>
      </x:c>
      <x:c r="C128" s="14" t="str">
        <x:f>IF(B128="","",B128-IF(ISNUMBER(M128),M128,0))</x:f>
      </x:c>
      <x:c r="D128" s="10" t="str">
        <x:f>IF(A128="","",IF(L128&lt;&gt;"Yes","Obtain VAT inclusive figure",IF(OR(E128="",COUNT(N128,P128,R128,T128,V128,X128)&lt;6,COUNTIF(O128:Y128,"Unknown")&gt;0,OR(O128="",Q128="",S128="",U128="",W128="",Y128="")),"Complete basis and extras",IF(E128="Fixed",IF(ISNUMBER(H128),"Complete","Add fixed total"),IF(OR(COUNT(G128,I128:K128)&lt;4,G128&lt;0,I128&lt;0,J128&lt;0,K128&lt;=0),"Complete hourly assumptions","Complete")))))</x:f>
      </x:c>
      <x:c r="E128" s="4"/>
      <x:c r="F128" s="4"/>
      <x:c r="G128" s="6"/>
      <x:c r="H128" s="6"/>
      <x:c r="I128" s="4"/>
      <x:c r="J128" s="4"/>
      <x:c r="K128" s="4"/>
      <x:c r="L128" s="4"/>
      <x:c r="M128" s="6"/>
      <x:c r="N128" s="6"/>
      <x:c r="O128" s="4"/>
      <x:c r="P128" s="6"/>
      <x:c r="Q128" s="4"/>
      <x:c r="R128" s="6"/>
      <x:c r="S128" s="4"/>
      <x:c r="T128" s="6"/>
      <x:c r="U128" s="4"/>
      <x:c r="V128" s="6"/>
      <x:c r="W128" s="4"/>
      <x:c r="X128" s="6"/>
      <x:c r="Y128" s="4"/>
      <x:c r="Z128" s="4"/>
      <x:c r="AA128" s="10" t="str">
        <x:f>IF(OR(A128="",D128&lt;&gt;"Complete",E128&lt;&gt;"Hourly"),"",MAX(I128,ROUNDUP(J128/K128,0)*K128))</x:f>
      </x:c>
    </x:row>
    <x:row r="129" ht="24" customHeight="1">
      <x:c r="A129" s="4"/>
      <x:c r="B129" s="14" t="str">
        <x:f>IF(OR(A129="",D129&lt;&gt;"Complete"),"",IF(E129="Fixed",H129,G129*AA129)+IF(O129="No",N129,0)+IF(Q129="No",P129,0)+IF(S129="No",R129,0)+IF(U129="No",T129,0)+IF(W129="No",V129,0)+IF(Y129="No",X129,0))</x:f>
      </x:c>
      <x:c r="C129" s="14" t="str">
        <x:f>IF(B129="","",B129-IF(ISNUMBER(M129),M129,0))</x:f>
      </x:c>
      <x:c r="D129" s="10" t="str">
        <x:f>IF(A129="","",IF(L129&lt;&gt;"Yes","Obtain VAT inclusive figure",IF(OR(E129="",COUNT(N129,P129,R129,T129,V129,X129)&lt;6,COUNTIF(O129:Y129,"Unknown")&gt;0,OR(O129="",Q129="",S129="",U129="",W129="",Y129="")),"Complete basis and extras",IF(E129="Fixed",IF(ISNUMBER(H129),"Complete","Add fixed total"),IF(OR(COUNT(G129,I129:K129)&lt;4,G129&lt;0,I129&lt;0,J129&lt;0,K129&lt;=0),"Complete hourly assumptions","Complete")))))</x:f>
      </x:c>
      <x:c r="E129" s="4"/>
      <x:c r="F129" s="4"/>
      <x:c r="G129" s="6"/>
      <x:c r="H129" s="6"/>
      <x:c r="I129" s="4"/>
      <x:c r="J129" s="4"/>
      <x:c r="K129" s="4"/>
      <x:c r="L129" s="4"/>
      <x:c r="M129" s="6"/>
      <x:c r="N129" s="6"/>
      <x:c r="O129" s="4"/>
      <x:c r="P129" s="6"/>
      <x:c r="Q129" s="4"/>
      <x:c r="R129" s="6"/>
      <x:c r="S129" s="4"/>
      <x:c r="T129" s="6"/>
      <x:c r="U129" s="4"/>
      <x:c r="V129" s="6"/>
      <x:c r="W129" s="4"/>
      <x:c r="X129" s="6"/>
      <x:c r="Y129" s="4"/>
      <x:c r="Z129" s="4"/>
      <x:c r="AA129" s="10" t="str">
        <x:f>IF(OR(A129="",D129&lt;&gt;"Complete",E129&lt;&gt;"Hourly"),"",MAX(I129,ROUNDUP(J129/K129,0)*K129))</x:f>
      </x:c>
    </x:row>
    <x:row r="130" ht="24" customHeight="1">
      <x:c r="A130" s="4"/>
      <x:c r="B130" s="14" t="str">
        <x:f>IF(OR(A130="",D130&lt;&gt;"Complete"),"",IF(E130="Fixed",H130,G130*AA130)+IF(O130="No",N130,0)+IF(Q130="No",P130,0)+IF(S130="No",R130,0)+IF(U130="No",T130,0)+IF(W130="No",V130,0)+IF(Y130="No",X130,0))</x:f>
      </x:c>
      <x:c r="C130" s="14" t="str">
        <x:f>IF(B130="","",B130-IF(ISNUMBER(M130),M130,0))</x:f>
      </x:c>
      <x:c r="D130" s="10" t="str">
        <x:f>IF(A130="","",IF(L130&lt;&gt;"Yes","Obtain VAT inclusive figure",IF(OR(E130="",COUNT(N130,P130,R130,T130,V130,X130)&lt;6,COUNTIF(O130:Y130,"Unknown")&gt;0,OR(O130="",Q130="",S130="",U130="",W130="",Y130="")),"Complete basis and extras",IF(E130="Fixed",IF(ISNUMBER(H130),"Complete","Add fixed total"),IF(OR(COUNT(G130,I130:K130)&lt;4,G130&lt;0,I130&lt;0,J130&lt;0,K130&lt;=0),"Complete hourly assumptions","Complete")))))</x:f>
      </x:c>
      <x:c r="E130" s="4"/>
      <x:c r="F130" s="4"/>
      <x:c r="G130" s="6"/>
      <x:c r="H130" s="6"/>
      <x:c r="I130" s="4"/>
      <x:c r="J130" s="4"/>
      <x:c r="K130" s="4"/>
      <x:c r="L130" s="4"/>
      <x:c r="M130" s="6"/>
      <x:c r="N130" s="6"/>
      <x:c r="O130" s="4"/>
      <x:c r="P130" s="6"/>
      <x:c r="Q130" s="4"/>
      <x:c r="R130" s="6"/>
      <x:c r="S130" s="4"/>
      <x:c r="T130" s="6"/>
      <x:c r="U130" s="4"/>
      <x:c r="V130" s="6"/>
      <x:c r="W130" s="4"/>
      <x:c r="X130" s="6"/>
      <x:c r="Y130" s="4"/>
      <x:c r="Z130" s="4"/>
      <x:c r="AA130" s="10" t="str">
        <x:f>IF(OR(A130="",D130&lt;&gt;"Complete",E130&lt;&gt;"Hourly"),"",MAX(I130,ROUNDUP(J130/K130,0)*K130))</x:f>
      </x:c>
    </x:row>
    <x:row r="131" ht="24" customHeight="1">
      <x:c r="A131" s="4"/>
      <x:c r="B131" s="14" t="str">
        <x:f>IF(OR(A131="",D131&lt;&gt;"Complete"),"",IF(E131="Fixed",H131,G131*AA131)+IF(O131="No",N131,0)+IF(Q131="No",P131,0)+IF(S131="No",R131,0)+IF(U131="No",T131,0)+IF(W131="No",V131,0)+IF(Y131="No",X131,0))</x:f>
      </x:c>
      <x:c r="C131" s="14" t="str">
        <x:f>IF(B131="","",B131-IF(ISNUMBER(M131),M131,0))</x:f>
      </x:c>
      <x:c r="D131" s="10" t="str">
        <x:f>IF(A131="","",IF(L131&lt;&gt;"Yes","Obtain VAT inclusive figure",IF(OR(E131="",COUNT(N131,P131,R131,T131,V131,X131)&lt;6,COUNTIF(O131:Y131,"Unknown")&gt;0,OR(O131="",Q131="",S131="",U131="",W131="",Y131="")),"Complete basis and extras",IF(E131="Fixed",IF(ISNUMBER(H131),"Complete","Add fixed total"),IF(OR(COUNT(G131,I131:K131)&lt;4,G131&lt;0,I131&lt;0,J131&lt;0,K131&lt;=0),"Complete hourly assumptions","Complete")))))</x:f>
      </x:c>
      <x:c r="E131" s="4"/>
      <x:c r="F131" s="4"/>
      <x:c r="G131" s="6"/>
      <x:c r="H131" s="6"/>
      <x:c r="I131" s="4"/>
      <x:c r="J131" s="4"/>
      <x:c r="K131" s="4"/>
      <x:c r="L131" s="4"/>
      <x:c r="M131" s="6"/>
      <x:c r="N131" s="6"/>
      <x:c r="O131" s="4"/>
      <x:c r="P131" s="6"/>
      <x:c r="Q131" s="4"/>
      <x:c r="R131" s="6"/>
      <x:c r="S131" s="4"/>
      <x:c r="T131" s="6"/>
      <x:c r="U131" s="4"/>
      <x:c r="V131" s="6"/>
      <x:c r="W131" s="4"/>
      <x:c r="X131" s="6"/>
      <x:c r="Y131" s="4"/>
      <x:c r="Z131" s="4"/>
      <x:c r="AA131" s="10" t="str">
        <x:f>IF(OR(A131="",D131&lt;&gt;"Complete",E131&lt;&gt;"Hourly"),"",MAX(I131,ROUNDUP(J131/K131,0)*K131))</x:f>
      </x:c>
    </x:row>
    <x:row r="132" ht="24" customHeight="1">
      <x:c r="A132" s="4"/>
      <x:c r="B132" s="14" t="str">
        <x:f>IF(OR(A132="",D132&lt;&gt;"Complete"),"",IF(E132="Fixed",H132,G132*AA132)+IF(O132="No",N132,0)+IF(Q132="No",P132,0)+IF(S132="No",R132,0)+IF(U132="No",T132,0)+IF(W132="No",V132,0)+IF(Y132="No",X132,0))</x:f>
      </x:c>
      <x:c r="C132" s="14" t="str">
        <x:f>IF(B132="","",B132-IF(ISNUMBER(M132),M132,0))</x:f>
      </x:c>
      <x:c r="D132" s="10" t="str">
        <x:f>IF(A132="","",IF(L132&lt;&gt;"Yes","Obtain VAT inclusive figure",IF(OR(E132="",COUNT(N132,P132,R132,T132,V132,X132)&lt;6,COUNTIF(O132:Y132,"Unknown")&gt;0,OR(O132="",Q132="",S132="",U132="",W132="",Y132="")),"Complete basis and extras",IF(E132="Fixed",IF(ISNUMBER(H132),"Complete","Add fixed total"),IF(OR(COUNT(G132,I132:K132)&lt;4,G132&lt;0,I132&lt;0,J132&lt;0,K132&lt;=0),"Complete hourly assumptions","Complete")))))</x:f>
      </x:c>
      <x:c r="E132" s="4"/>
      <x:c r="F132" s="4"/>
      <x:c r="G132" s="6"/>
      <x:c r="H132" s="6"/>
      <x:c r="I132" s="4"/>
      <x:c r="J132" s="4"/>
      <x:c r="K132" s="4"/>
      <x:c r="L132" s="4"/>
      <x:c r="M132" s="6"/>
      <x:c r="N132" s="6"/>
      <x:c r="O132" s="4"/>
      <x:c r="P132" s="6"/>
      <x:c r="Q132" s="4"/>
      <x:c r="R132" s="6"/>
      <x:c r="S132" s="4"/>
      <x:c r="T132" s="6"/>
      <x:c r="U132" s="4"/>
      <x:c r="V132" s="6"/>
      <x:c r="W132" s="4"/>
      <x:c r="X132" s="6"/>
      <x:c r="Y132" s="4"/>
      <x:c r="Z132" s="4"/>
      <x:c r="AA132" s="10" t="str">
        <x:f>IF(OR(A132="",D132&lt;&gt;"Complete",E132&lt;&gt;"Hourly"),"",MAX(I132,ROUNDUP(J132/K132,0)*K132))</x:f>
      </x:c>
    </x:row>
    <x:row r="133" ht="24" customHeight="1">
      <x:c r="A133" s="4"/>
      <x:c r="B133" s="14" t="str">
        <x:f>IF(OR(A133="",D133&lt;&gt;"Complete"),"",IF(E133="Fixed",H133,G133*AA133)+IF(O133="No",N133,0)+IF(Q133="No",P133,0)+IF(S133="No",R133,0)+IF(U133="No",T133,0)+IF(W133="No",V133,0)+IF(Y133="No",X133,0))</x:f>
      </x:c>
      <x:c r="C133" s="14" t="str">
        <x:f>IF(B133="","",B133-IF(ISNUMBER(M133),M133,0))</x:f>
      </x:c>
      <x:c r="D133" s="10" t="str">
        <x:f>IF(A133="","",IF(L133&lt;&gt;"Yes","Obtain VAT inclusive figure",IF(OR(E133="",COUNT(N133,P133,R133,T133,V133,X133)&lt;6,COUNTIF(O133:Y133,"Unknown")&gt;0,OR(O133="",Q133="",S133="",U133="",W133="",Y133="")),"Complete basis and extras",IF(E133="Fixed",IF(ISNUMBER(H133),"Complete","Add fixed total"),IF(OR(COUNT(G133,I133:K133)&lt;4,G133&lt;0,I133&lt;0,J133&lt;0,K133&lt;=0),"Complete hourly assumptions","Complete")))))</x:f>
      </x:c>
      <x:c r="E133" s="4"/>
      <x:c r="F133" s="4"/>
      <x:c r="G133" s="6"/>
      <x:c r="H133" s="6"/>
      <x:c r="I133" s="4"/>
      <x:c r="J133" s="4"/>
      <x:c r="K133" s="4"/>
      <x:c r="L133" s="4"/>
      <x:c r="M133" s="6"/>
      <x:c r="N133" s="6"/>
      <x:c r="O133" s="4"/>
      <x:c r="P133" s="6"/>
      <x:c r="Q133" s="4"/>
      <x:c r="R133" s="6"/>
      <x:c r="S133" s="4"/>
      <x:c r="T133" s="6"/>
      <x:c r="U133" s="4"/>
      <x:c r="V133" s="6"/>
      <x:c r="W133" s="4"/>
      <x:c r="X133" s="6"/>
      <x:c r="Y133" s="4"/>
      <x:c r="Z133" s="4"/>
      <x:c r="AA133" s="10" t="str">
        <x:f>IF(OR(A133="",D133&lt;&gt;"Complete",E133&lt;&gt;"Hourly"),"",MAX(I133,ROUNDUP(J133/K133,0)*K133))</x:f>
      </x:c>
    </x:row>
    <x:row r="134" ht="24" customHeight="1">
      <x:c r="A134" s="4"/>
      <x:c r="B134" s="14" t="str">
        <x:f>IF(OR(A134="",D134&lt;&gt;"Complete"),"",IF(E134="Fixed",H134,G134*AA134)+IF(O134="No",N134,0)+IF(Q134="No",P134,0)+IF(S134="No",R134,0)+IF(U134="No",T134,0)+IF(W134="No",V134,0)+IF(Y134="No",X134,0))</x:f>
      </x:c>
      <x:c r="C134" s="14" t="str">
        <x:f>IF(B134="","",B134-IF(ISNUMBER(M134),M134,0))</x:f>
      </x:c>
      <x:c r="D134" s="10" t="str">
        <x:f>IF(A134="","",IF(L134&lt;&gt;"Yes","Obtain VAT inclusive figure",IF(OR(E134="",COUNT(N134,P134,R134,T134,V134,X134)&lt;6,COUNTIF(O134:Y134,"Unknown")&gt;0,OR(O134="",Q134="",S134="",U134="",W134="",Y134="")),"Complete basis and extras",IF(E134="Fixed",IF(ISNUMBER(H134),"Complete","Add fixed total"),IF(OR(COUNT(G134,I134:K134)&lt;4,G134&lt;0,I134&lt;0,J134&lt;0,K134&lt;=0),"Complete hourly assumptions","Complete")))))</x:f>
      </x:c>
      <x:c r="E134" s="4"/>
      <x:c r="F134" s="4"/>
      <x:c r="G134" s="6"/>
      <x:c r="H134" s="6"/>
      <x:c r="I134" s="4"/>
      <x:c r="J134" s="4"/>
      <x:c r="K134" s="4"/>
      <x:c r="L134" s="4"/>
      <x:c r="M134" s="6"/>
      <x:c r="N134" s="6"/>
      <x:c r="O134" s="4"/>
      <x:c r="P134" s="6"/>
      <x:c r="Q134" s="4"/>
      <x:c r="R134" s="6"/>
      <x:c r="S134" s="4"/>
      <x:c r="T134" s="6"/>
      <x:c r="U134" s="4"/>
      <x:c r="V134" s="6"/>
      <x:c r="W134" s="4"/>
      <x:c r="X134" s="6"/>
      <x:c r="Y134" s="4"/>
      <x:c r="Z134" s="4"/>
      <x:c r="AA134" s="10" t="str">
        <x:f>IF(OR(A134="",D134&lt;&gt;"Complete",E134&lt;&gt;"Hourly"),"",MAX(I134,ROUNDUP(J134/K134,0)*K134))</x:f>
      </x:c>
    </x:row>
    <x:row r="135" ht="24" customHeight="1">
      <x:c r="A135" s="4"/>
      <x:c r="B135" s="14" t="str">
        <x:f>IF(OR(A135="",D135&lt;&gt;"Complete"),"",IF(E135="Fixed",H135,G135*AA135)+IF(O135="No",N135,0)+IF(Q135="No",P135,0)+IF(S135="No",R135,0)+IF(U135="No",T135,0)+IF(W135="No",V135,0)+IF(Y135="No",X135,0))</x:f>
      </x:c>
      <x:c r="C135" s="14" t="str">
        <x:f>IF(B135="","",B135-IF(ISNUMBER(M135),M135,0))</x:f>
      </x:c>
      <x:c r="D135" s="10" t="str">
        <x:f>IF(A135="","",IF(L135&lt;&gt;"Yes","Obtain VAT inclusive figure",IF(OR(E135="",COUNT(N135,P135,R135,T135,V135,X135)&lt;6,COUNTIF(O135:Y135,"Unknown")&gt;0,OR(O135="",Q135="",S135="",U135="",W135="",Y135="")),"Complete basis and extras",IF(E135="Fixed",IF(ISNUMBER(H135),"Complete","Add fixed total"),IF(OR(COUNT(G135,I135:K135)&lt;4,G135&lt;0,I135&lt;0,J135&lt;0,K135&lt;=0),"Complete hourly assumptions","Complete")))))</x:f>
      </x:c>
      <x:c r="E135" s="4"/>
      <x:c r="F135" s="4"/>
      <x:c r="G135" s="6"/>
      <x:c r="H135" s="6"/>
      <x:c r="I135" s="4"/>
      <x:c r="J135" s="4"/>
      <x:c r="K135" s="4"/>
      <x:c r="L135" s="4"/>
      <x:c r="M135" s="6"/>
      <x:c r="N135" s="6"/>
      <x:c r="O135" s="4"/>
      <x:c r="P135" s="6"/>
      <x:c r="Q135" s="4"/>
      <x:c r="R135" s="6"/>
      <x:c r="S135" s="4"/>
      <x:c r="T135" s="6"/>
      <x:c r="U135" s="4"/>
      <x:c r="V135" s="6"/>
      <x:c r="W135" s="4"/>
      <x:c r="X135" s="6"/>
      <x:c r="Y135" s="4"/>
      <x:c r="Z135" s="4"/>
      <x:c r="AA135" s="10" t="str">
        <x:f>IF(OR(A135="",D135&lt;&gt;"Complete",E135&lt;&gt;"Hourly"),"",MAX(I135,ROUNDUP(J135/K135,0)*K135))</x:f>
      </x:c>
    </x:row>
    <x:row r="136" ht="24" customHeight="1">
      <x:c r="A136" s="4"/>
      <x:c r="B136" s="14" t="str">
        <x:f>IF(OR(A136="",D136&lt;&gt;"Complete"),"",IF(E136="Fixed",H136,G136*AA136)+IF(O136="No",N136,0)+IF(Q136="No",P136,0)+IF(S136="No",R136,0)+IF(U136="No",T136,0)+IF(W136="No",V136,0)+IF(Y136="No",X136,0))</x:f>
      </x:c>
      <x:c r="C136" s="14" t="str">
        <x:f>IF(B136="","",B136-IF(ISNUMBER(M136),M136,0))</x:f>
      </x:c>
      <x:c r="D136" s="10" t="str">
        <x:f>IF(A136="","",IF(L136&lt;&gt;"Yes","Obtain VAT inclusive figure",IF(OR(E136="",COUNT(N136,P136,R136,T136,V136,X136)&lt;6,COUNTIF(O136:Y136,"Unknown")&gt;0,OR(O136="",Q136="",S136="",U136="",W136="",Y136="")),"Complete basis and extras",IF(E136="Fixed",IF(ISNUMBER(H136),"Complete","Add fixed total"),IF(OR(COUNT(G136,I136:K136)&lt;4,G136&lt;0,I136&lt;0,J136&lt;0,K136&lt;=0),"Complete hourly assumptions","Complete")))))</x:f>
      </x:c>
      <x:c r="E136" s="4"/>
      <x:c r="F136" s="4"/>
      <x:c r="G136" s="6"/>
      <x:c r="H136" s="6"/>
      <x:c r="I136" s="4"/>
      <x:c r="J136" s="4"/>
      <x:c r="K136" s="4"/>
      <x:c r="L136" s="4"/>
      <x:c r="M136" s="6"/>
      <x:c r="N136" s="6"/>
      <x:c r="O136" s="4"/>
      <x:c r="P136" s="6"/>
      <x:c r="Q136" s="4"/>
      <x:c r="R136" s="6"/>
      <x:c r="S136" s="4"/>
      <x:c r="T136" s="6"/>
      <x:c r="U136" s="4"/>
      <x:c r="V136" s="6"/>
      <x:c r="W136" s="4"/>
      <x:c r="X136" s="6"/>
      <x:c r="Y136" s="4"/>
      <x:c r="Z136" s="4"/>
      <x:c r="AA136" s="10" t="str">
        <x:f>IF(OR(A136="",D136&lt;&gt;"Complete",E136&lt;&gt;"Hourly"),"",MAX(I136,ROUNDUP(J136/K136,0)*K136))</x:f>
      </x:c>
    </x:row>
    <x:row r="137" ht="24" customHeight="1">
      <x:c r="A137" s="4"/>
      <x:c r="B137" s="14" t="str">
        <x:f>IF(OR(A137="",D137&lt;&gt;"Complete"),"",IF(E137="Fixed",H137,G137*AA137)+IF(O137="No",N137,0)+IF(Q137="No",P137,0)+IF(S137="No",R137,0)+IF(U137="No",T137,0)+IF(W137="No",V137,0)+IF(Y137="No",X137,0))</x:f>
      </x:c>
      <x:c r="C137" s="14" t="str">
        <x:f>IF(B137="","",B137-IF(ISNUMBER(M137),M137,0))</x:f>
      </x:c>
      <x:c r="D137" s="10" t="str">
        <x:f>IF(A137="","",IF(L137&lt;&gt;"Yes","Obtain VAT inclusive figure",IF(OR(E137="",COUNT(N137,P137,R137,T137,V137,X137)&lt;6,COUNTIF(O137:Y137,"Unknown")&gt;0,OR(O137="",Q137="",S137="",U137="",W137="",Y137="")),"Complete basis and extras",IF(E137="Fixed",IF(ISNUMBER(H137),"Complete","Add fixed total"),IF(OR(COUNT(G137,I137:K137)&lt;4,G137&lt;0,I137&lt;0,J137&lt;0,K137&lt;=0),"Complete hourly assumptions","Complete")))))</x:f>
      </x:c>
      <x:c r="E137" s="4"/>
      <x:c r="F137" s="4"/>
      <x:c r="G137" s="6"/>
      <x:c r="H137" s="6"/>
      <x:c r="I137" s="4"/>
      <x:c r="J137" s="4"/>
      <x:c r="K137" s="4"/>
      <x:c r="L137" s="4"/>
      <x:c r="M137" s="6"/>
      <x:c r="N137" s="6"/>
      <x:c r="O137" s="4"/>
      <x:c r="P137" s="6"/>
      <x:c r="Q137" s="4"/>
      <x:c r="R137" s="6"/>
      <x:c r="S137" s="4"/>
      <x:c r="T137" s="6"/>
      <x:c r="U137" s="4"/>
      <x:c r="V137" s="6"/>
      <x:c r="W137" s="4"/>
      <x:c r="X137" s="6"/>
      <x:c r="Y137" s="4"/>
      <x:c r="Z137" s="4"/>
      <x:c r="AA137" s="10" t="str">
        <x:f>IF(OR(A137="",D137&lt;&gt;"Complete",E137&lt;&gt;"Hourly"),"",MAX(I137,ROUNDUP(J137/K137,0)*K137))</x:f>
      </x:c>
    </x:row>
    <x:row r="138" ht="24" customHeight="1">
      <x:c r="A138" s="4"/>
      <x:c r="B138" s="14" t="str">
        <x:f>IF(OR(A138="",D138&lt;&gt;"Complete"),"",IF(E138="Fixed",H138,G138*AA138)+IF(O138="No",N138,0)+IF(Q138="No",P138,0)+IF(S138="No",R138,0)+IF(U138="No",T138,0)+IF(W138="No",V138,0)+IF(Y138="No",X138,0))</x:f>
      </x:c>
      <x:c r="C138" s="14" t="str">
        <x:f>IF(B138="","",B138-IF(ISNUMBER(M138),M138,0))</x:f>
      </x:c>
      <x:c r="D138" s="10" t="str">
        <x:f>IF(A138="","",IF(L138&lt;&gt;"Yes","Obtain VAT inclusive figure",IF(OR(E138="",COUNT(N138,P138,R138,T138,V138,X138)&lt;6,COUNTIF(O138:Y138,"Unknown")&gt;0,OR(O138="",Q138="",S138="",U138="",W138="",Y138="")),"Complete basis and extras",IF(E138="Fixed",IF(ISNUMBER(H138),"Complete","Add fixed total"),IF(OR(COUNT(G138,I138:K138)&lt;4,G138&lt;0,I138&lt;0,J138&lt;0,K138&lt;=0),"Complete hourly assumptions","Complete")))))</x:f>
      </x:c>
      <x:c r="E138" s="4"/>
      <x:c r="F138" s="4"/>
      <x:c r="G138" s="6"/>
      <x:c r="H138" s="6"/>
      <x:c r="I138" s="4"/>
      <x:c r="J138" s="4"/>
      <x:c r="K138" s="4"/>
      <x:c r="L138" s="4"/>
      <x:c r="M138" s="6"/>
      <x:c r="N138" s="6"/>
      <x:c r="O138" s="4"/>
      <x:c r="P138" s="6"/>
      <x:c r="Q138" s="4"/>
      <x:c r="R138" s="6"/>
      <x:c r="S138" s="4"/>
      <x:c r="T138" s="6"/>
      <x:c r="U138" s="4"/>
      <x:c r="V138" s="6"/>
      <x:c r="W138" s="4"/>
      <x:c r="X138" s="6"/>
      <x:c r="Y138" s="4"/>
      <x:c r="Z138" s="4"/>
      <x:c r="AA138" s="10" t="str">
        <x:f>IF(OR(A138="",D138&lt;&gt;"Complete",E138&lt;&gt;"Hourly"),"",MAX(I138,ROUNDUP(J138/K138,0)*K138))</x:f>
      </x:c>
    </x:row>
    <x:row r="139" ht="24" customHeight="1">
      <x:c r="A139" s="4"/>
      <x:c r="B139" s="14" t="str">
        <x:f>IF(OR(A139="",D139&lt;&gt;"Complete"),"",IF(E139="Fixed",H139,G139*AA139)+IF(O139="No",N139,0)+IF(Q139="No",P139,0)+IF(S139="No",R139,0)+IF(U139="No",T139,0)+IF(W139="No",V139,0)+IF(Y139="No",X139,0))</x:f>
      </x:c>
      <x:c r="C139" s="14" t="str">
        <x:f>IF(B139="","",B139-IF(ISNUMBER(M139),M139,0))</x:f>
      </x:c>
      <x:c r="D139" s="10" t="str">
        <x:f>IF(A139="","",IF(L139&lt;&gt;"Yes","Obtain VAT inclusive figure",IF(OR(E139="",COUNT(N139,P139,R139,T139,V139,X139)&lt;6,COUNTIF(O139:Y139,"Unknown")&gt;0,OR(O139="",Q139="",S139="",U139="",W139="",Y139="")),"Complete basis and extras",IF(E139="Fixed",IF(ISNUMBER(H139),"Complete","Add fixed total"),IF(OR(COUNT(G139,I139:K139)&lt;4,G139&lt;0,I139&lt;0,J139&lt;0,K139&lt;=0),"Complete hourly assumptions","Complete")))))</x:f>
      </x:c>
      <x:c r="E139" s="4"/>
      <x:c r="F139" s="4"/>
      <x:c r="G139" s="6"/>
      <x:c r="H139" s="6"/>
      <x:c r="I139" s="4"/>
      <x:c r="J139" s="4"/>
      <x:c r="K139" s="4"/>
      <x:c r="L139" s="4"/>
      <x:c r="M139" s="6"/>
      <x:c r="N139" s="6"/>
      <x:c r="O139" s="4"/>
      <x:c r="P139" s="6"/>
      <x:c r="Q139" s="4"/>
      <x:c r="R139" s="6"/>
      <x:c r="S139" s="4"/>
      <x:c r="T139" s="6"/>
      <x:c r="U139" s="4"/>
      <x:c r="V139" s="6"/>
      <x:c r="W139" s="4"/>
      <x:c r="X139" s="6"/>
      <x:c r="Y139" s="4"/>
      <x:c r="Z139" s="4"/>
      <x:c r="AA139" s="10" t="str">
        <x:f>IF(OR(A139="",D139&lt;&gt;"Complete",E139&lt;&gt;"Hourly"),"",MAX(I139,ROUNDUP(J139/K139,0)*K139))</x:f>
      </x:c>
    </x:row>
    <x:row r="140" ht="24" customHeight="1">
      <x:c r="A140" s="4"/>
      <x:c r="B140" s="14" t="str">
        <x:f>IF(OR(A140="",D140&lt;&gt;"Complete"),"",IF(E140="Fixed",H140,G140*AA140)+IF(O140="No",N140,0)+IF(Q140="No",P140,0)+IF(S140="No",R140,0)+IF(U140="No",T140,0)+IF(W140="No",V140,0)+IF(Y140="No",X140,0))</x:f>
      </x:c>
      <x:c r="C140" s="14" t="str">
        <x:f>IF(B140="","",B140-IF(ISNUMBER(M140),M140,0))</x:f>
      </x:c>
      <x:c r="D140" s="10" t="str">
        <x:f>IF(A140="","",IF(L140&lt;&gt;"Yes","Obtain VAT inclusive figure",IF(OR(E140="",COUNT(N140,P140,R140,T140,V140,X140)&lt;6,COUNTIF(O140:Y140,"Unknown")&gt;0,OR(O140="",Q140="",S140="",U140="",W140="",Y140="")),"Complete basis and extras",IF(E140="Fixed",IF(ISNUMBER(H140),"Complete","Add fixed total"),IF(OR(COUNT(G140,I140:K140)&lt;4,G140&lt;0,I140&lt;0,J140&lt;0,K140&lt;=0),"Complete hourly assumptions","Complete")))))</x:f>
      </x:c>
      <x:c r="E140" s="4"/>
      <x:c r="F140" s="4"/>
      <x:c r="G140" s="6"/>
      <x:c r="H140" s="6"/>
      <x:c r="I140" s="4"/>
      <x:c r="J140" s="4"/>
      <x:c r="K140" s="4"/>
      <x:c r="L140" s="4"/>
      <x:c r="M140" s="6"/>
      <x:c r="N140" s="6"/>
      <x:c r="O140" s="4"/>
      <x:c r="P140" s="6"/>
      <x:c r="Q140" s="4"/>
      <x:c r="R140" s="6"/>
      <x:c r="S140" s="4"/>
      <x:c r="T140" s="6"/>
      <x:c r="U140" s="4"/>
      <x:c r="V140" s="6"/>
      <x:c r="W140" s="4"/>
      <x:c r="X140" s="6"/>
      <x:c r="Y140" s="4"/>
      <x:c r="Z140" s="4"/>
      <x:c r="AA140" s="10" t="str">
        <x:f>IF(OR(A140="",D140&lt;&gt;"Complete",E140&lt;&gt;"Hourly"),"",MAX(I140,ROUNDUP(J140/K140,0)*K140))</x:f>
      </x:c>
    </x:row>
    <x:row r="141" ht="24" customHeight="1">
      <x:c r="A141" s="4"/>
      <x:c r="B141" s="14" t="str">
        <x:f>IF(OR(A141="",D141&lt;&gt;"Complete"),"",IF(E141="Fixed",H141,G141*AA141)+IF(O141="No",N141,0)+IF(Q141="No",P141,0)+IF(S141="No",R141,0)+IF(U141="No",T141,0)+IF(W141="No",V141,0)+IF(Y141="No",X141,0))</x:f>
      </x:c>
      <x:c r="C141" s="14" t="str">
        <x:f>IF(B141="","",B141-IF(ISNUMBER(M141),M141,0))</x:f>
      </x:c>
      <x:c r="D141" s="10" t="str">
        <x:f>IF(A141="","",IF(L141&lt;&gt;"Yes","Obtain VAT inclusive figure",IF(OR(E141="",COUNT(N141,P141,R141,T141,V141,X141)&lt;6,COUNTIF(O141:Y141,"Unknown")&gt;0,OR(O141="",Q141="",S141="",U141="",W141="",Y141="")),"Complete basis and extras",IF(E141="Fixed",IF(ISNUMBER(H141),"Complete","Add fixed total"),IF(OR(COUNT(G141,I141:K141)&lt;4,G141&lt;0,I141&lt;0,J141&lt;0,K141&lt;=0),"Complete hourly assumptions","Complete")))))</x:f>
      </x:c>
      <x:c r="E141" s="4"/>
      <x:c r="F141" s="4"/>
      <x:c r="G141" s="6"/>
      <x:c r="H141" s="6"/>
      <x:c r="I141" s="4"/>
      <x:c r="J141" s="4"/>
      <x:c r="K141" s="4"/>
      <x:c r="L141" s="4"/>
      <x:c r="M141" s="6"/>
      <x:c r="N141" s="6"/>
      <x:c r="O141" s="4"/>
      <x:c r="P141" s="6"/>
      <x:c r="Q141" s="4"/>
      <x:c r="R141" s="6"/>
      <x:c r="S141" s="4"/>
      <x:c r="T141" s="6"/>
      <x:c r="U141" s="4"/>
      <x:c r="V141" s="6"/>
      <x:c r="W141" s="4"/>
      <x:c r="X141" s="6"/>
      <x:c r="Y141" s="4"/>
      <x:c r="Z141" s="4"/>
      <x:c r="AA141" s="10" t="str">
        <x:f>IF(OR(A141="",D141&lt;&gt;"Complete",E141&lt;&gt;"Hourly"),"",MAX(I141,ROUNDUP(J141/K141,0)*K141))</x:f>
      </x:c>
    </x:row>
    <x:row r="142" ht="24" customHeight="1">
      <x:c r="A142" s="4"/>
      <x:c r="B142" s="14" t="str">
        <x:f>IF(OR(A142="",D142&lt;&gt;"Complete"),"",IF(E142="Fixed",H142,G142*AA142)+IF(O142="No",N142,0)+IF(Q142="No",P142,0)+IF(S142="No",R142,0)+IF(U142="No",T142,0)+IF(W142="No",V142,0)+IF(Y142="No",X142,0))</x:f>
      </x:c>
      <x:c r="C142" s="14" t="str">
        <x:f>IF(B142="","",B142-IF(ISNUMBER(M142),M142,0))</x:f>
      </x:c>
      <x:c r="D142" s="10" t="str">
        <x:f>IF(A142="","",IF(L142&lt;&gt;"Yes","Obtain VAT inclusive figure",IF(OR(E142="",COUNT(N142,P142,R142,T142,V142,X142)&lt;6,COUNTIF(O142:Y142,"Unknown")&gt;0,OR(O142="",Q142="",S142="",U142="",W142="",Y142="")),"Complete basis and extras",IF(E142="Fixed",IF(ISNUMBER(H142),"Complete","Add fixed total"),IF(OR(COUNT(G142,I142:K142)&lt;4,G142&lt;0,I142&lt;0,J142&lt;0,K142&lt;=0),"Complete hourly assumptions","Complete")))))</x:f>
      </x:c>
      <x:c r="E142" s="4"/>
      <x:c r="F142" s="4"/>
      <x:c r="G142" s="6"/>
      <x:c r="H142" s="6"/>
      <x:c r="I142" s="4"/>
      <x:c r="J142" s="4"/>
      <x:c r="K142" s="4"/>
      <x:c r="L142" s="4"/>
      <x:c r="M142" s="6"/>
      <x:c r="N142" s="6"/>
      <x:c r="O142" s="4"/>
      <x:c r="P142" s="6"/>
      <x:c r="Q142" s="4"/>
      <x:c r="R142" s="6"/>
      <x:c r="S142" s="4"/>
      <x:c r="T142" s="6"/>
      <x:c r="U142" s="4"/>
      <x:c r="V142" s="6"/>
      <x:c r="W142" s="4"/>
      <x:c r="X142" s="6"/>
      <x:c r="Y142" s="4"/>
      <x:c r="Z142" s="4"/>
      <x:c r="AA142" s="10" t="str">
        <x:f>IF(OR(A142="",D142&lt;&gt;"Complete",E142&lt;&gt;"Hourly"),"",MAX(I142,ROUNDUP(J142/K142,0)*K142))</x:f>
      </x:c>
    </x:row>
    <x:row r="143" ht="24" customHeight="1">
      <x:c r="A143" s="4"/>
      <x:c r="B143" s="14" t="str">
        <x:f>IF(OR(A143="",D143&lt;&gt;"Complete"),"",IF(E143="Fixed",H143,G143*AA143)+IF(O143="No",N143,0)+IF(Q143="No",P143,0)+IF(S143="No",R143,0)+IF(U143="No",T143,0)+IF(W143="No",V143,0)+IF(Y143="No",X143,0))</x:f>
      </x:c>
      <x:c r="C143" s="14" t="str">
        <x:f>IF(B143="","",B143-IF(ISNUMBER(M143),M143,0))</x:f>
      </x:c>
      <x:c r="D143" s="10" t="str">
        <x:f>IF(A143="","",IF(L143&lt;&gt;"Yes","Obtain VAT inclusive figure",IF(OR(E143="",COUNT(N143,P143,R143,T143,V143,X143)&lt;6,COUNTIF(O143:Y143,"Unknown")&gt;0,OR(O143="",Q143="",S143="",U143="",W143="",Y143="")),"Complete basis and extras",IF(E143="Fixed",IF(ISNUMBER(H143),"Complete","Add fixed total"),IF(OR(COUNT(G143,I143:K143)&lt;4,G143&lt;0,I143&lt;0,J143&lt;0,K143&lt;=0),"Complete hourly assumptions","Complete")))))</x:f>
      </x:c>
      <x:c r="E143" s="4"/>
      <x:c r="F143" s="4"/>
      <x:c r="G143" s="6"/>
      <x:c r="H143" s="6"/>
      <x:c r="I143" s="4"/>
      <x:c r="J143" s="4"/>
      <x:c r="K143" s="4"/>
      <x:c r="L143" s="4"/>
      <x:c r="M143" s="6"/>
      <x:c r="N143" s="6"/>
      <x:c r="O143" s="4"/>
      <x:c r="P143" s="6"/>
      <x:c r="Q143" s="4"/>
      <x:c r="R143" s="6"/>
      <x:c r="S143" s="4"/>
      <x:c r="T143" s="6"/>
      <x:c r="U143" s="4"/>
      <x:c r="V143" s="6"/>
      <x:c r="W143" s="4"/>
      <x:c r="X143" s="6"/>
      <x:c r="Y143" s="4"/>
      <x:c r="Z143" s="4"/>
      <x:c r="AA143" s="10" t="str">
        <x:f>IF(OR(A143="",D143&lt;&gt;"Complete",E143&lt;&gt;"Hourly"),"",MAX(I143,ROUNDUP(J143/K143,0)*K143))</x:f>
      </x:c>
    </x:row>
    <x:row r="144" ht="24" customHeight="1">
      <x:c r="A144" s="4"/>
      <x:c r="B144" s="14" t="str">
        <x:f>IF(OR(A144="",D144&lt;&gt;"Complete"),"",IF(E144="Fixed",H144,G144*AA144)+IF(O144="No",N144,0)+IF(Q144="No",P144,0)+IF(S144="No",R144,0)+IF(U144="No",T144,0)+IF(W144="No",V144,0)+IF(Y144="No",X144,0))</x:f>
      </x:c>
      <x:c r="C144" s="14" t="str">
        <x:f>IF(B144="","",B144-IF(ISNUMBER(M144),M144,0))</x:f>
      </x:c>
      <x:c r="D144" s="10" t="str">
        <x:f>IF(A144="","",IF(L144&lt;&gt;"Yes","Obtain VAT inclusive figure",IF(OR(E144="",COUNT(N144,P144,R144,T144,V144,X144)&lt;6,COUNTIF(O144:Y144,"Unknown")&gt;0,OR(O144="",Q144="",S144="",U144="",W144="",Y144="")),"Complete basis and extras",IF(E144="Fixed",IF(ISNUMBER(H144),"Complete","Add fixed total"),IF(OR(COUNT(G144,I144:K144)&lt;4,G144&lt;0,I144&lt;0,J144&lt;0,K144&lt;=0),"Complete hourly assumptions","Complete")))))</x:f>
      </x:c>
      <x:c r="E144" s="4"/>
      <x:c r="F144" s="4"/>
      <x:c r="G144" s="6"/>
      <x:c r="H144" s="6"/>
      <x:c r="I144" s="4"/>
      <x:c r="J144" s="4"/>
      <x:c r="K144" s="4"/>
      <x:c r="L144" s="4"/>
      <x:c r="M144" s="6"/>
      <x:c r="N144" s="6"/>
      <x:c r="O144" s="4"/>
      <x:c r="P144" s="6"/>
      <x:c r="Q144" s="4"/>
      <x:c r="R144" s="6"/>
      <x:c r="S144" s="4"/>
      <x:c r="T144" s="6"/>
      <x:c r="U144" s="4"/>
      <x:c r="V144" s="6"/>
      <x:c r="W144" s="4"/>
      <x:c r="X144" s="6"/>
      <x:c r="Y144" s="4"/>
      <x:c r="Z144" s="4"/>
      <x:c r="AA144" s="10" t="str">
        <x:f>IF(OR(A144="",D144&lt;&gt;"Complete",E144&lt;&gt;"Hourly"),"",MAX(I144,ROUNDUP(J144/K144,0)*K144))</x:f>
      </x:c>
    </x:row>
    <x:row r="145" ht="24" customHeight="1">
      <x:c r="A145" s="4"/>
      <x:c r="B145" s="14" t="str">
        <x:f>IF(OR(A145="",D145&lt;&gt;"Complete"),"",IF(E145="Fixed",H145,G145*AA145)+IF(O145="No",N145,0)+IF(Q145="No",P145,0)+IF(S145="No",R145,0)+IF(U145="No",T145,0)+IF(W145="No",V145,0)+IF(Y145="No",X145,0))</x:f>
      </x:c>
      <x:c r="C145" s="14" t="str">
        <x:f>IF(B145="","",B145-IF(ISNUMBER(M145),M145,0))</x:f>
      </x:c>
      <x:c r="D145" s="10" t="str">
        <x:f>IF(A145="","",IF(L145&lt;&gt;"Yes","Obtain VAT inclusive figure",IF(OR(E145="",COUNT(N145,P145,R145,T145,V145,X145)&lt;6,COUNTIF(O145:Y145,"Unknown")&gt;0,OR(O145="",Q145="",S145="",U145="",W145="",Y145="")),"Complete basis and extras",IF(E145="Fixed",IF(ISNUMBER(H145),"Complete","Add fixed total"),IF(OR(COUNT(G145,I145:K145)&lt;4,G145&lt;0,I145&lt;0,J145&lt;0,K145&lt;=0),"Complete hourly assumptions","Complete")))))</x:f>
      </x:c>
      <x:c r="E145" s="4"/>
      <x:c r="F145" s="4"/>
      <x:c r="G145" s="6"/>
      <x:c r="H145" s="6"/>
      <x:c r="I145" s="4"/>
      <x:c r="J145" s="4"/>
      <x:c r="K145" s="4"/>
      <x:c r="L145" s="4"/>
      <x:c r="M145" s="6"/>
      <x:c r="N145" s="6"/>
      <x:c r="O145" s="4"/>
      <x:c r="P145" s="6"/>
      <x:c r="Q145" s="4"/>
      <x:c r="R145" s="6"/>
      <x:c r="S145" s="4"/>
      <x:c r="T145" s="6"/>
      <x:c r="U145" s="4"/>
      <x:c r="V145" s="6"/>
      <x:c r="W145" s="4"/>
      <x:c r="X145" s="6"/>
      <x:c r="Y145" s="4"/>
      <x:c r="Z145" s="4"/>
      <x:c r="AA145" s="10" t="str">
        <x:f>IF(OR(A145="",D145&lt;&gt;"Complete",E145&lt;&gt;"Hourly"),"",MAX(I145,ROUNDUP(J145/K145,0)*K145))</x:f>
      </x:c>
    </x:row>
    <x:row r="146" ht="24" customHeight="1">
      <x:c r="A146" s="4"/>
      <x:c r="B146" s="14" t="str">
        <x:f>IF(OR(A146="",D146&lt;&gt;"Complete"),"",IF(E146="Fixed",H146,G146*AA146)+IF(O146="No",N146,0)+IF(Q146="No",P146,0)+IF(S146="No",R146,0)+IF(U146="No",T146,0)+IF(W146="No",V146,0)+IF(Y146="No",X146,0))</x:f>
      </x:c>
      <x:c r="C146" s="14" t="str">
        <x:f>IF(B146="","",B146-IF(ISNUMBER(M146),M146,0))</x:f>
      </x:c>
      <x:c r="D146" s="10" t="str">
        <x:f>IF(A146="","",IF(L146&lt;&gt;"Yes","Obtain VAT inclusive figure",IF(OR(E146="",COUNT(N146,P146,R146,T146,V146,X146)&lt;6,COUNTIF(O146:Y146,"Unknown")&gt;0,OR(O146="",Q146="",S146="",U146="",W146="",Y146="")),"Complete basis and extras",IF(E146="Fixed",IF(ISNUMBER(H146),"Complete","Add fixed total"),IF(OR(COUNT(G146,I146:K146)&lt;4,G146&lt;0,I146&lt;0,J146&lt;0,K146&lt;=0),"Complete hourly assumptions","Complete")))))</x:f>
      </x:c>
      <x:c r="E146" s="4"/>
      <x:c r="F146" s="4"/>
      <x:c r="G146" s="6"/>
      <x:c r="H146" s="6"/>
      <x:c r="I146" s="4"/>
      <x:c r="J146" s="4"/>
      <x:c r="K146" s="4"/>
      <x:c r="L146" s="4"/>
      <x:c r="M146" s="6"/>
      <x:c r="N146" s="6"/>
      <x:c r="O146" s="4"/>
      <x:c r="P146" s="6"/>
      <x:c r="Q146" s="4"/>
      <x:c r="R146" s="6"/>
      <x:c r="S146" s="4"/>
      <x:c r="T146" s="6"/>
      <x:c r="U146" s="4"/>
      <x:c r="V146" s="6"/>
      <x:c r="W146" s="4"/>
      <x:c r="X146" s="6"/>
      <x:c r="Y146" s="4"/>
      <x:c r="Z146" s="4"/>
      <x:c r="AA146" s="10" t="str">
        <x:f>IF(OR(A146="",D146&lt;&gt;"Complete",E146&lt;&gt;"Hourly"),"",MAX(I146,ROUNDUP(J146/K146,0)*K146))</x:f>
      </x:c>
    </x:row>
    <x:row r="147" ht="24" customHeight="1">
      <x:c r="A147" s="4"/>
      <x:c r="B147" s="14" t="str">
        <x:f>IF(OR(A147="",D147&lt;&gt;"Complete"),"",IF(E147="Fixed",H147,G147*AA147)+IF(O147="No",N147,0)+IF(Q147="No",P147,0)+IF(S147="No",R147,0)+IF(U147="No",T147,0)+IF(W147="No",V147,0)+IF(Y147="No",X147,0))</x:f>
      </x:c>
      <x:c r="C147" s="14" t="str">
        <x:f>IF(B147="","",B147-IF(ISNUMBER(M147),M147,0))</x:f>
      </x:c>
      <x:c r="D147" s="10" t="str">
        <x:f>IF(A147="","",IF(L147&lt;&gt;"Yes","Obtain VAT inclusive figure",IF(OR(E147="",COUNT(N147,P147,R147,T147,V147,X147)&lt;6,COUNTIF(O147:Y147,"Unknown")&gt;0,OR(O147="",Q147="",S147="",U147="",W147="",Y147="")),"Complete basis and extras",IF(E147="Fixed",IF(ISNUMBER(H147),"Complete","Add fixed total"),IF(OR(COUNT(G147,I147:K147)&lt;4,G147&lt;0,I147&lt;0,J147&lt;0,K147&lt;=0),"Complete hourly assumptions","Complete")))))</x:f>
      </x:c>
      <x:c r="E147" s="4"/>
      <x:c r="F147" s="4"/>
      <x:c r="G147" s="6"/>
      <x:c r="H147" s="6"/>
      <x:c r="I147" s="4"/>
      <x:c r="J147" s="4"/>
      <x:c r="K147" s="4"/>
      <x:c r="L147" s="4"/>
      <x:c r="M147" s="6"/>
      <x:c r="N147" s="6"/>
      <x:c r="O147" s="4"/>
      <x:c r="P147" s="6"/>
      <x:c r="Q147" s="4"/>
      <x:c r="R147" s="6"/>
      <x:c r="S147" s="4"/>
      <x:c r="T147" s="6"/>
      <x:c r="U147" s="4"/>
      <x:c r="V147" s="6"/>
      <x:c r="W147" s="4"/>
      <x:c r="X147" s="6"/>
      <x:c r="Y147" s="4"/>
      <x:c r="Z147" s="4"/>
      <x:c r="AA147" s="10" t="str">
        <x:f>IF(OR(A147="",D147&lt;&gt;"Complete",E147&lt;&gt;"Hourly"),"",MAX(I147,ROUNDUP(J147/K147,0)*K147))</x:f>
      </x:c>
    </x:row>
    <x:row r="148" ht="24" customHeight="1">
      <x:c r="A148" s="4"/>
      <x:c r="B148" s="14" t="str">
        <x:f>IF(OR(A148="",D148&lt;&gt;"Complete"),"",IF(E148="Fixed",H148,G148*AA148)+IF(O148="No",N148,0)+IF(Q148="No",P148,0)+IF(S148="No",R148,0)+IF(U148="No",T148,0)+IF(W148="No",V148,0)+IF(Y148="No",X148,0))</x:f>
      </x:c>
      <x:c r="C148" s="14" t="str">
        <x:f>IF(B148="","",B148-IF(ISNUMBER(M148),M148,0))</x:f>
      </x:c>
      <x:c r="D148" s="10" t="str">
        <x:f>IF(A148="","",IF(L148&lt;&gt;"Yes","Obtain VAT inclusive figure",IF(OR(E148="",COUNT(N148,P148,R148,T148,V148,X148)&lt;6,COUNTIF(O148:Y148,"Unknown")&gt;0,OR(O148="",Q148="",S148="",U148="",W148="",Y148="")),"Complete basis and extras",IF(E148="Fixed",IF(ISNUMBER(H148),"Complete","Add fixed total"),IF(OR(COUNT(G148,I148:K148)&lt;4,G148&lt;0,I148&lt;0,J148&lt;0,K148&lt;=0),"Complete hourly assumptions","Complete")))))</x:f>
      </x:c>
      <x:c r="E148" s="4"/>
      <x:c r="F148" s="4"/>
      <x:c r="G148" s="6"/>
      <x:c r="H148" s="6"/>
      <x:c r="I148" s="4"/>
      <x:c r="J148" s="4"/>
      <x:c r="K148" s="4"/>
      <x:c r="L148" s="4"/>
      <x:c r="M148" s="6"/>
      <x:c r="N148" s="6"/>
      <x:c r="O148" s="4"/>
      <x:c r="P148" s="6"/>
      <x:c r="Q148" s="4"/>
      <x:c r="R148" s="6"/>
      <x:c r="S148" s="4"/>
      <x:c r="T148" s="6"/>
      <x:c r="U148" s="4"/>
      <x:c r="V148" s="6"/>
      <x:c r="W148" s="4"/>
      <x:c r="X148" s="6"/>
      <x:c r="Y148" s="4"/>
      <x:c r="Z148" s="4"/>
      <x:c r="AA148" s="10" t="str">
        <x:f>IF(OR(A148="",D148&lt;&gt;"Complete",E148&lt;&gt;"Hourly"),"",MAX(I148,ROUNDUP(J148/K148,0)*K148))</x:f>
      </x:c>
    </x:row>
    <x:row r="149" ht="24" customHeight="1">
      <x:c r="A149" s="4"/>
      <x:c r="B149" s="14" t="str">
        <x:f>IF(OR(A149="",D149&lt;&gt;"Complete"),"",IF(E149="Fixed",H149,G149*AA149)+IF(O149="No",N149,0)+IF(Q149="No",P149,0)+IF(S149="No",R149,0)+IF(U149="No",T149,0)+IF(W149="No",V149,0)+IF(Y149="No",X149,0))</x:f>
      </x:c>
      <x:c r="C149" s="14" t="str">
        <x:f>IF(B149="","",B149-IF(ISNUMBER(M149),M149,0))</x:f>
      </x:c>
      <x:c r="D149" s="10" t="str">
        <x:f>IF(A149="","",IF(L149&lt;&gt;"Yes","Obtain VAT inclusive figure",IF(OR(E149="",COUNT(N149,P149,R149,T149,V149,X149)&lt;6,COUNTIF(O149:Y149,"Unknown")&gt;0,OR(O149="",Q149="",S149="",U149="",W149="",Y149="")),"Complete basis and extras",IF(E149="Fixed",IF(ISNUMBER(H149),"Complete","Add fixed total"),IF(OR(COUNT(G149,I149:K149)&lt;4,G149&lt;0,I149&lt;0,J149&lt;0,K149&lt;=0),"Complete hourly assumptions","Complete")))))</x:f>
      </x:c>
      <x:c r="E149" s="4"/>
      <x:c r="F149" s="4"/>
      <x:c r="G149" s="6"/>
      <x:c r="H149" s="6"/>
      <x:c r="I149" s="4"/>
      <x:c r="J149" s="4"/>
      <x:c r="K149" s="4"/>
      <x:c r="L149" s="4"/>
      <x:c r="M149" s="6"/>
      <x:c r="N149" s="6"/>
      <x:c r="O149" s="4"/>
      <x:c r="P149" s="6"/>
      <x:c r="Q149" s="4"/>
      <x:c r="R149" s="6"/>
      <x:c r="S149" s="4"/>
      <x:c r="T149" s="6"/>
      <x:c r="U149" s="4"/>
      <x:c r="V149" s="6"/>
      <x:c r="W149" s="4"/>
      <x:c r="X149" s="6"/>
      <x:c r="Y149" s="4"/>
      <x:c r="Z149" s="4"/>
      <x:c r="AA149" s="10" t="str">
        <x:f>IF(OR(A149="",D149&lt;&gt;"Complete",E149&lt;&gt;"Hourly"),"",MAX(I149,ROUNDUP(J149/K149,0)*K149))</x:f>
      </x:c>
    </x:row>
    <x:row r="150" ht="24" customHeight="1">
      <x:c r="A150" s="4"/>
      <x:c r="B150" s="14" t="str">
        <x:f>IF(OR(A150="",D150&lt;&gt;"Complete"),"",IF(E150="Fixed",H150,G150*AA150)+IF(O150="No",N150,0)+IF(Q150="No",P150,0)+IF(S150="No",R150,0)+IF(U150="No",T150,0)+IF(W150="No",V150,0)+IF(Y150="No",X150,0))</x:f>
      </x:c>
      <x:c r="C150" s="14" t="str">
        <x:f>IF(B150="","",B150-IF(ISNUMBER(M150),M150,0))</x:f>
      </x:c>
      <x:c r="D150" s="10" t="str">
        <x:f>IF(A150="","",IF(L150&lt;&gt;"Yes","Obtain VAT inclusive figure",IF(OR(E150="",COUNT(N150,P150,R150,T150,V150,X150)&lt;6,COUNTIF(O150:Y150,"Unknown")&gt;0,OR(O150="",Q150="",S150="",U150="",W150="",Y150="")),"Complete basis and extras",IF(E150="Fixed",IF(ISNUMBER(H150),"Complete","Add fixed total"),IF(OR(COUNT(G150,I150:K150)&lt;4,G150&lt;0,I150&lt;0,J150&lt;0,K150&lt;=0),"Complete hourly assumptions","Complete")))))</x:f>
      </x:c>
      <x:c r="E150" s="4"/>
      <x:c r="F150" s="4"/>
      <x:c r="G150" s="6"/>
      <x:c r="H150" s="6"/>
      <x:c r="I150" s="4"/>
      <x:c r="J150" s="4"/>
      <x:c r="K150" s="4"/>
      <x:c r="L150" s="4"/>
      <x:c r="M150" s="6"/>
      <x:c r="N150" s="6"/>
      <x:c r="O150" s="4"/>
      <x:c r="P150" s="6"/>
      <x:c r="Q150" s="4"/>
      <x:c r="R150" s="6"/>
      <x:c r="S150" s="4"/>
      <x:c r="T150" s="6"/>
      <x:c r="U150" s="4"/>
      <x:c r="V150" s="6"/>
      <x:c r="W150" s="4"/>
      <x:c r="X150" s="6"/>
      <x:c r="Y150" s="4"/>
      <x:c r="Z150" s="4"/>
      <x:c r="AA150" s="10" t="str">
        <x:f>IF(OR(A150="",D150&lt;&gt;"Complete",E150&lt;&gt;"Hourly"),"",MAX(I150,ROUNDUP(J150/K150,0)*K150))</x:f>
      </x:c>
    </x:row>
    <x:row r="151" ht="24" customHeight="1">
      <x:c r="A151" s="4"/>
      <x:c r="B151" s="14" t="str">
        <x:f>IF(OR(A151="",D151&lt;&gt;"Complete"),"",IF(E151="Fixed",H151,G151*AA151)+IF(O151="No",N151,0)+IF(Q151="No",P151,0)+IF(S151="No",R151,0)+IF(U151="No",T151,0)+IF(W151="No",V151,0)+IF(Y151="No",X151,0))</x:f>
      </x:c>
      <x:c r="C151" s="14" t="str">
        <x:f>IF(B151="","",B151-IF(ISNUMBER(M151),M151,0))</x:f>
      </x:c>
      <x:c r="D151" s="10" t="str">
        <x:f>IF(A151="","",IF(L151&lt;&gt;"Yes","Obtain VAT inclusive figure",IF(OR(E151="",COUNT(N151,P151,R151,T151,V151,X151)&lt;6,COUNTIF(O151:Y151,"Unknown")&gt;0,OR(O151="",Q151="",S151="",U151="",W151="",Y151="")),"Complete basis and extras",IF(E151="Fixed",IF(ISNUMBER(H151),"Complete","Add fixed total"),IF(OR(COUNT(G151,I151:K151)&lt;4,G151&lt;0,I151&lt;0,J151&lt;0,K151&lt;=0),"Complete hourly assumptions","Complete")))))</x:f>
      </x:c>
      <x:c r="E151" s="4"/>
      <x:c r="F151" s="4"/>
      <x:c r="G151" s="6"/>
      <x:c r="H151" s="6"/>
      <x:c r="I151" s="4"/>
      <x:c r="J151" s="4"/>
      <x:c r="K151" s="4"/>
      <x:c r="L151" s="4"/>
      <x:c r="M151" s="6"/>
      <x:c r="N151" s="6"/>
      <x:c r="O151" s="4"/>
      <x:c r="P151" s="6"/>
      <x:c r="Q151" s="4"/>
      <x:c r="R151" s="6"/>
      <x:c r="S151" s="4"/>
      <x:c r="T151" s="6"/>
      <x:c r="U151" s="4"/>
      <x:c r="V151" s="6"/>
      <x:c r="W151" s="4"/>
      <x:c r="X151" s="6"/>
      <x:c r="Y151" s="4"/>
      <x:c r="Z151" s="4"/>
      <x:c r="AA151" s="10" t="str">
        <x:f>IF(OR(A151="",D151&lt;&gt;"Complete",E151&lt;&gt;"Hourly"),"",MAX(I151,ROUNDUP(J151/K151,0)*K151))</x:f>
      </x:c>
    </x:row>
    <x:row r="152" ht="24" customHeight="1">
      <x:c r="A152" s="4"/>
      <x:c r="B152" s="14" t="str">
        <x:f>IF(OR(A152="",D152&lt;&gt;"Complete"),"",IF(E152="Fixed",H152,G152*AA152)+IF(O152="No",N152,0)+IF(Q152="No",P152,0)+IF(S152="No",R152,0)+IF(U152="No",T152,0)+IF(W152="No",V152,0)+IF(Y152="No",X152,0))</x:f>
      </x:c>
      <x:c r="C152" s="14" t="str">
        <x:f>IF(B152="","",B152-IF(ISNUMBER(M152),M152,0))</x:f>
      </x:c>
      <x:c r="D152" s="10" t="str">
        <x:f>IF(A152="","",IF(L152&lt;&gt;"Yes","Obtain VAT inclusive figure",IF(OR(E152="",COUNT(N152,P152,R152,T152,V152,X152)&lt;6,COUNTIF(O152:Y152,"Unknown")&gt;0,OR(O152="",Q152="",S152="",U152="",W152="",Y152="")),"Complete basis and extras",IF(E152="Fixed",IF(ISNUMBER(H152),"Complete","Add fixed total"),IF(OR(COUNT(G152,I152:K152)&lt;4,G152&lt;0,I152&lt;0,J152&lt;0,K152&lt;=0),"Complete hourly assumptions","Complete")))))</x:f>
      </x:c>
      <x:c r="E152" s="4"/>
      <x:c r="F152" s="4"/>
      <x:c r="G152" s="6"/>
      <x:c r="H152" s="6"/>
      <x:c r="I152" s="4"/>
      <x:c r="J152" s="4"/>
      <x:c r="K152" s="4"/>
      <x:c r="L152" s="4"/>
      <x:c r="M152" s="6"/>
      <x:c r="N152" s="6"/>
      <x:c r="O152" s="4"/>
      <x:c r="P152" s="6"/>
      <x:c r="Q152" s="4"/>
      <x:c r="R152" s="6"/>
      <x:c r="S152" s="4"/>
      <x:c r="T152" s="6"/>
      <x:c r="U152" s="4"/>
      <x:c r="V152" s="6"/>
      <x:c r="W152" s="4"/>
      <x:c r="X152" s="6"/>
      <x:c r="Y152" s="4"/>
      <x:c r="Z152" s="4"/>
      <x:c r="AA152" s="10" t="str">
        <x:f>IF(OR(A152="",D152&lt;&gt;"Complete",E152&lt;&gt;"Hourly"),"",MAX(I152,ROUNDUP(J152/K152,0)*K152))</x:f>
      </x:c>
    </x:row>
    <x:row r="153" ht="24" customHeight="1">
      <x:c r="A153" s="4"/>
      <x:c r="B153" s="14" t="str">
        <x:f>IF(OR(A153="",D153&lt;&gt;"Complete"),"",IF(E153="Fixed",H153,G153*AA153)+IF(O153="No",N153,0)+IF(Q153="No",P153,0)+IF(S153="No",R153,0)+IF(U153="No",T153,0)+IF(W153="No",V153,0)+IF(Y153="No",X153,0))</x:f>
      </x:c>
      <x:c r="C153" s="14" t="str">
        <x:f>IF(B153="","",B153-IF(ISNUMBER(M153),M153,0))</x:f>
      </x:c>
      <x:c r="D153" s="10" t="str">
        <x:f>IF(A153="","",IF(L153&lt;&gt;"Yes","Obtain VAT inclusive figure",IF(OR(E153="",COUNT(N153,P153,R153,T153,V153,X153)&lt;6,COUNTIF(O153:Y153,"Unknown")&gt;0,OR(O153="",Q153="",S153="",U153="",W153="",Y153="")),"Complete basis and extras",IF(E153="Fixed",IF(ISNUMBER(H153),"Complete","Add fixed total"),IF(OR(COUNT(G153,I153:K153)&lt;4,G153&lt;0,I153&lt;0,J153&lt;0,K153&lt;=0),"Complete hourly assumptions","Complete")))))</x:f>
      </x:c>
      <x:c r="E153" s="4"/>
      <x:c r="F153" s="4"/>
      <x:c r="G153" s="6"/>
      <x:c r="H153" s="6"/>
      <x:c r="I153" s="4"/>
      <x:c r="J153" s="4"/>
      <x:c r="K153" s="4"/>
      <x:c r="L153" s="4"/>
      <x:c r="M153" s="6"/>
      <x:c r="N153" s="6"/>
      <x:c r="O153" s="4"/>
      <x:c r="P153" s="6"/>
      <x:c r="Q153" s="4"/>
      <x:c r="R153" s="6"/>
      <x:c r="S153" s="4"/>
      <x:c r="T153" s="6"/>
      <x:c r="U153" s="4"/>
      <x:c r="V153" s="6"/>
      <x:c r="W153" s="4"/>
      <x:c r="X153" s="6"/>
      <x:c r="Y153" s="4"/>
      <x:c r="Z153" s="4"/>
      <x:c r="AA153" s="10" t="str">
        <x:f>IF(OR(A153="",D153&lt;&gt;"Complete",E153&lt;&gt;"Hourly"),"",MAX(I153,ROUNDUP(J153/K153,0)*K153))</x:f>
      </x:c>
    </x:row>
    <x:row r="154" ht="24" customHeight="1">
      <x:c r="A154" s="4"/>
      <x:c r="B154" s="14" t="str">
        <x:f>IF(OR(A154="",D154&lt;&gt;"Complete"),"",IF(E154="Fixed",H154,G154*AA154)+IF(O154="No",N154,0)+IF(Q154="No",P154,0)+IF(S154="No",R154,0)+IF(U154="No",T154,0)+IF(W154="No",V154,0)+IF(Y154="No",X154,0))</x:f>
      </x:c>
      <x:c r="C154" s="14" t="str">
        <x:f>IF(B154="","",B154-IF(ISNUMBER(M154),M154,0))</x:f>
      </x:c>
      <x:c r="D154" s="10" t="str">
        <x:f>IF(A154="","",IF(L154&lt;&gt;"Yes","Obtain VAT inclusive figure",IF(OR(E154="",COUNT(N154,P154,R154,T154,V154,X154)&lt;6,COUNTIF(O154:Y154,"Unknown")&gt;0,OR(O154="",Q154="",S154="",U154="",W154="",Y154="")),"Complete basis and extras",IF(E154="Fixed",IF(ISNUMBER(H154),"Complete","Add fixed total"),IF(OR(COUNT(G154,I154:K154)&lt;4,G154&lt;0,I154&lt;0,J154&lt;0,K154&lt;=0),"Complete hourly assumptions","Complete")))))</x:f>
      </x:c>
      <x:c r="E154" s="4"/>
      <x:c r="F154" s="4"/>
      <x:c r="G154" s="6"/>
      <x:c r="H154" s="6"/>
      <x:c r="I154" s="4"/>
      <x:c r="J154" s="4"/>
      <x:c r="K154" s="4"/>
      <x:c r="L154" s="4"/>
      <x:c r="M154" s="6"/>
      <x:c r="N154" s="6"/>
      <x:c r="O154" s="4"/>
      <x:c r="P154" s="6"/>
      <x:c r="Q154" s="4"/>
      <x:c r="R154" s="6"/>
      <x:c r="S154" s="4"/>
      <x:c r="T154" s="6"/>
      <x:c r="U154" s="4"/>
      <x:c r="V154" s="6"/>
      <x:c r="W154" s="4"/>
      <x:c r="X154" s="6"/>
      <x:c r="Y154" s="4"/>
      <x:c r="Z154" s="4"/>
      <x:c r="AA154" s="10" t="str">
        <x:f>IF(OR(A154="",D154&lt;&gt;"Complete",E154&lt;&gt;"Hourly"),"",MAX(I154,ROUNDUP(J154/K154,0)*K154))</x:f>
      </x:c>
    </x:row>
    <x:row r="155" ht="24" customHeight="1">
      <x:c r="A155" s="4"/>
      <x:c r="B155" s="14" t="str">
        <x:f>IF(OR(A155="",D155&lt;&gt;"Complete"),"",IF(E155="Fixed",H155,G155*AA155)+IF(O155="No",N155,0)+IF(Q155="No",P155,0)+IF(S155="No",R155,0)+IF(U155="No",T155,0)+IF(W155="No",V155,0)+IF(Y155="No",X155,0))</x:f>
      </x:c>
      <x:c r="C155" s="14" t="str">
        <x:f>IF(B155="","",B155-IF(ISNUMBER(M155),M155,0))</x:f>
      </x:c>
      <x:c r="D155" s="10" t="str">
        <x:f>IF(A155="","",IF(L155&lt;&gt;"Yes","Obtain VAT inclusive figure",IF(OR(E155="",COUNT(N155,P155,R155,T155,V155,X155)&lt;6,COUNTIF(O155:Y155,"Unknown")&gt;0,OR(O155="",Q155="",S155="",U155="",W155="",Y155="")),"Complete basis and extras",IF(E155="Fixed",IF(ISNUMBER(H155),"Complete","Add fixed total"),IF(OR(COUNT(G155,I155:K155)&lt;4,G155&lt;0,I155&lt;0,J155&lt;0,K155&lt;=0),"Complete hourly assumptions","Complete")))))</x:f>
      </x:c>
      <x:c r="E155" s="4"/>
      <x:c r="F155" s="4"/>
      <x:c r="G155" s="6"/>
      <x:c r="H155" s="6"/>
      <x:c r="I155" s="4"/>
      <x:c r="J155" s="4"/>
      <x:c r="K155" s="4"/>
      <x:c r="L155" s="4"/>
      <x:c r="M155" s="6"/>
      <x:c r="N155" s="6"/>
      <x:c r="O155" s="4"/>
      <x:c r="P155" s="6"/>
      <x:c r="Q155" s="4"/>
      <x:c r="R155" s="6"/>
      <x:c r="S155" s="4"/>
      <x:c r="T155" s="6"/>
      <x:c r="U155" s="4"/>
      <x:c r="V155" s="6"/>
      <x:c r="W155" s="4"/>
      <x:c r="X155" s="6"/>
      <x:c r="Y155" s="4"/>
      <x:c r="Z155" s="4"/>
      <x:c r="AA155" s="10" t="str">
        <x:f>IF(OR(A155="",D155&lt;&gt;"Complete",E155&lt;&gt;"Hourly"),"",MAX(I155,ROUNDUP(J155/K155,0)*K155))</x:f>
      </x:c>
    </x:row>
    <x:row r="156" ht="24" customHeight="1">
      <x:c r="A156" s="4"/>
      <x:c r="B156" s="14" t="str">
        <x:f>IF(OR(A156="",D156&lt;&gt;"Complete"),"",IF(E156="Fixed",H156,G156*AA156)+IF(O156="No",N156,0)+IF(Q156="No",P156,0)+IF(S156="No",R156,0)+IF(U156="No",T156,0)+IF(W156="No",V156,0)+IF(Y156="No",X156,0))</x:f>
      </x:c>
      <x:c r="C156" s="14" t="str">
        <x:f>IF(B156="","",B156-IF(ISNUMBER(M156),M156,0))</x:f>
      </x:c>
      <x:c r="D156" s="10" t="str">
        <x:f>IF(A156="","",IF(L156&lt;&gt;"Yes","Obtain VAT inclusive figure",IF(OR(E156="",COUNT(N156,P156,R156,T156,V156,X156)&lt;6,COUNTIF(O156:Y156,"Unknown")&gt;0,OR(O156="",Q156="",S156="",U156="",W156="",Y156="")),"Complete basis and extras",IF(E156="Fixed",IF(ISNUMBER(H156),"Complete","Add fixed total"),IF(OR(COUNT(G156,I156:K156)&lt;4,G156&lt;0,I156&lt;0,J156&lt;0,K156&lt;=0),"Complete hourly assumptions","Complete")))))</x:f>
      </x:c>
      <x:c r="E156" s="4"/>
      <x:c r="F156" s="4"/>
      <x:c r="G156" s="6"/>
      <x:c r="H156" s="6"/>
      <x:c r="I156" s="4"/>
      <x:c r="J156" s="4"/>
      <x:c r="K156" s="4"/>
      <x:c r="L156" s="4"/>
      <x:c r="M156" s="6"/>
      <x:c r="N156" s="6"/>
      <x:c r="O156" s="4"/>
      <x:c r="P156" s="6"/>
      <x:c r="Q156" s="4"/>
      <x:c r="R156" s="6"/>
      <x:c r="S156" s="4"/>
      <x:c r="T156" s="6"/>
      <x:c r="U156" s="4"/>
      <x:c r="V156" s="6"/>
      <x:c r="W156" s="4"/>
      <x:c r="X156" s="6"/>
      <x:c r="Y156" s="4"/>
      <x:c r="Z156" s="4"/>
      <x:c r="AA156" s="10" t="str">
        <x:f>IF(OR(A156="",D156&lt;&gt;"Complete",E156&lt;&gt;"Hourly"),"",MAX(I156,ROUNDUP(J156/K156,0)*K156))</x:f>
      </x:c>
    </x:row>
    <x:row r="157" ht="24" customHeight="1">
      <x:c r="A157" s="4"/>
      <x:c r="B157" s="14" t="str">
        <x:f>IF(OR(A157="",D157&lt;&gt;"Complete"),"",IF(E157="Fixed",H157,G157*AA157)+IF(O157="No",N157,0)+IF(Q157="No",P157,0)+IF(S157="No",R157,0)+IF(U157="No",T157,0)+IF(W157="No",V157,0)+IF(Y157="No",X157,0))</x:f>
      </x:c>
      <x:c r="C157" s="14" t="str">
        <x:f>IF(B157="","",B157-IF(ISNUMBER(M157),M157,0))</x:f>
      </x:c>
      <x:c r="D157" s="10" t="str">
        <x:f>IF(A157="","",IF(L157&lt;&gt;"Yes","Obtain VAT inclusive figure",IF(OR(E157="",COUNT(N157,P157,R157,T157,V157,X157)&lt;6,COUNTIF(O157:Y157,"Unknown")&gt;0,OR(O157="",Q157="",S157="",U157="",W157="",Y157="")),"Complete basis and extras",IF(E157="Fixed",IF(ISNUMBER(H157),"Complete","Add fixed total"),IF(OR(COUNT(G157,I157:K157)&lt;4,G157&lt;0,I157&lt;0,J157&lt;0,K157&lt;=0),"Complete hourly assumptions","Complete")))))</x:f>
      </x:c>
      <x:c r="E157" s="4"/>
      <x:c r="F157" s="4"/>
      <x:c r="G157" s="6"/>
      <x:c r="H157" s="6"/>
      <x:c r="I157" s="4"/>
      <x:c r="J157" s="4"/>
      <x:c r="K157" s="4"/>
      <x:c r="L157" s="4"/>
      <x:c r="M157" s="6"/>
      <x:c r="N157" s="6"/>
      <x:c r="O157" s="4"/>
      <x:c r="P157" s="6"/>
      <x:c r="Q157" s="4"/>
      <x:c r="R157" s="6"/>
      <x:c r="S157" s="4"/>
      <x:c r="T157" s="6"/>
      <x:c r="U157" s="4"/>
      <x:c r="V157" s="6"/>
      <x:c r="W157" s="4"/>
      <x:c r="X157" s="6"/>
      <x:c r="Y157" s="4"/>
      <x:c r="Z157" s="4"/>
      <x:c r="AA157" s="10" t="str">
        <x:f>IF(OR(A157="",D157&lt;&gt;"Complete",E157&lt;&gt;"Hourly"),"",MAX(I157,ROUNDUP(J157/K157,0)*K157))</x:f>
      </x:c>
    </x:row>
    <x:row r="158" ht="24" customHeight="1">
      <x:c r="A158" s="4"/>
      <x:c r="B158" s="14" t="str">
        <x:f>IF(OR(A158="",D158&lt;&gt;"Complete"),"",IF(E158="Fixed",H158,G158*AA158)+IF(O158="No",N158,0)+IF(Q158="No",P158,0)+IF(S158="No",R158,0)+IF(U158="No",T158,0)+IF(W158="No",V158,0)+IF(Y158="No",X158,0))</x:f>
      </x:c>
      <x:c r="C158" s="14" t="str">
        <x:f>IF(B158="","",B158-IF(ISNUMBER(M158),M158,0))</x:f>
      </x:c>
      <x:c r="D158" s="10" t="str">
        <x:f>IF(A158="","",IF(L158&lt;&gt;"Yes","Obtain VAT inclusive figure",IF(OR(E158="",COUNT(N158,P158,R158,T158,V158,X158)&lt;6,COUNTIF(O158:Y158,"Unknown")&gt;0,OR(O158="",Q158="",S158="",U158="",W158="",Y158="")),"Complete basis and extras",IF(E158="Fixed",IF(ISNUMBER(H158),"Complete","Add fixed total"),IF(OR(COUNT(G158,I158:K158)&lt;4,G158&lt;0,I158&lt;0,J158&lt;0,K158&lt;=0),"Complete hourly assumptions","Complete")))))</x:f>
      </x:c>
      <x:c r="E158" s="4"/>
      <x:c r="F158" s="4"/>
      <x:c r="G158" s="6"/>
      <x:c r="H158" s="6"/>
      <x:c r="I158" s="4"/>
      <x:c r="J158" s="4"/>
      <x:c r="K158" s="4"/>
      <x:c r="L158" s="4"/>
      <x:c r="M158" s="6"/>
      <x:c r="N158" s="6"/>
      <x:c r="O158" s="4"/>
      <x:c r="P158" s="6"/>
      <x:c r="Q158" s="4"/>
      <x:c r="R158" s="6"/>
      <x:c r="S158" s="4"/>
      <x:c r="T158" s="6"/>
      <x:c r="U158" s="4"/>
      <x:c r="V158" s="6"/>
      <x:c r="W158" s="4"/>
      <x:c r="X158" s="6"/>
      <x:c r="Y158" s="4"/>
      <x:c r="Z158" s="4"/>
      <x:c r="AA158" s="10" t="str">
        <x:f>IF(OR(A158="",D158&lt;&gt;"Complete",E158&lt;&gt;"Hourly"),"",MAX(I158,ROUNDUP(J158/K158,0)*K158))</x:f>
      </x:c>
    </x:row>
    <x:row r="159" ht="24" customHeight="1">
      <x:c r="A159" s="4"/>
      <x:c r="B159" s="14" t="str">
        <x:f>IF(OR(A159="",D159&lt;&gt;"Complete"),"",IF(E159="Fixed",H159,G159*AA159)+IF(O159="No",N159,0)+IF(Q159="No",P159,0)+IF(S159="No",R159,0)+IF(U159="No",T159,0)+IF(W159="No",V159,0)+IF(Y159="No",X159,0))</x:f>
      </x:c>
      <x:c r="C159" s="14" t="str">
        <x:f>IF(B159="","",B159-IF(ISNUMBER(M159),M159,0))</x:f>
      </x:c>
      <x:c r="D159" s="10" t="str">
        <x:f>IF(A159="","",IF(L159&lt;&gt;"Yes","Obtain VAT inclusive figure",IF(OR(E159="",COUNT(N159,P159,R159,T159,V159,X159)&lt;6,COUNTIF(O159:Y159,"Unknown")&gt;0,OR(O159="",Q159="",S159="",U159="",W159="",Y159="")),"Complete basis and extras",IF(E159="Fixed",IF(ISNUMBER(H159),"Complete","Add fixed total"),IF(OR(COUNT(G159,I159:K159)&lt;4,G159&lt;0,I159&lt;0,J159&lt;0,K159&lt;=0),"Complete hourly assumptions","Complete")))))</x:f>
      </x:c>
      <x:c r="E159" s="4"/>
      <x:c r="F159" s="4"/>
      <x:c r="G159" s="6"/>
      <x:c r="H159" s="6"/>
      <x:c r="I159" s="4"/>
      <x:c r="J159" s="4"/>
      <x:c r="K159" s="4"/>
      <x:c r="L159" s="4"/>
      <x:c r="M159" s="6"/>
      <x:c r="N159" s="6"/>
      <x:c r="O159" s="4"/>
      <x:c r="P159" s="6"/>
      <x:c r="Q159" s="4"/>
      <x:c r="R159" s="6"/>
      <x:c r="S159" s="4"/>
      <x:c r="T159" s="6"/>
      <x:c r="U159" s="4"/>
      <x:c r="V159" s="6"/>
      <x:c r="W159" s="4"/>
      <x:c r="X159" s="6"/>
      <x:c r="Y159" s="4"/>
      <x:c r="Z159" s="4"/>
      <x:c r="AA159" s="10" t="str">
        <x:f>IF(OR(A159="",D159&lt;&gt;"Complete",E159&lt;&gt;"Hourly"),"",MAX(I159,ROUNDUP(J159/K159,0)*K159))</x:f>
      </x:c>
    </x:row>
    <x:row r="160" ht="24" customHeight="1">
      <x:c r="A160" s="4"/>
      <x:c r="B160" s="14" t="str">
        <x:f>IF(OR(A160="",D160&lt;&gt;"Complete"),"",IF(E160="Fixed",H160,G160*AA160)+IF(O160="No",N160,0)+IF(Q160="No",P160,0)+IF(S160="No",R160,0)+IF(U160="No",T160,0)+IF(W160="No",V160,0)+IF(Y160="No",X160,0))</x:f>
      </x:c>
      <x:c r="C160" s="14" t="str">
        <x:f>IF(B160="","",B160-IF(ISNUMBER(M160),M160,0))</x:f>
      </x:c>
      <x:c r="D160" s="10" t="str">
        <x:f>IF(A160="","",IF(L160&lt;&gt;"Yes","Obtain VAT inclusive figure",IF(OR(E160="",COUNT(N160,P160,R160,T160,V160,X160)&lt;6,COUNTIF(O160:Y160,"Unknown")&gt;0,OR(O160="",Q160="",S160="",U160="",W160="",Y160="")),"Complete basis and extras",IF(E160="Fixed",IF(ISNUMBER(H160),"Complete","Add fixed total"),IF(OR(COUNT(G160,I160:K160)&lt;4,G160&lt;0,I160&lt;0,J160&lt;0,K160&lt;=0),"Complete hourly assumptions","Complete")))))</x:f>
      </x:c>
      <x:c r="E160" s="4"/>
      <x:c r="F160" s="4"/>
      <x:c r="G160" s="6"/>
      <x:c r="H160" s="6"/>
      <x:c r="I160" s="4"/>
      <x:c r="J160" s="4"/>
      <x:c r="K160" s="4"/>
      <x:c r="L160" s="4"/>
      <x:c r="M160" s="6"/>
      <x:c r="N160" s="6"/>
      <x:c r="O160" s="4"/>
      <x:c r="P160" s="6"/>
      <x:c r="Q160" s="4"/>
      <x:c r="R160" s="6"/>
      <x:c r="S160" s="4"/>
      <x:c r="T160" s="6"/>
      <x:c r="U160" s="4"/>
      <x:c r="V160" s="6"/>
      <x:c r="W160" s="4"/>
      <x:c r="X160" s="6"/>
      <x:c r="Y160" s="4"/>
      <x:c r="Z160" s="4"/>
      <x:c r="AA160" s="10" t="str">
        <x:f>IF(OR(A160="",D160&lt;&gt;"Complete",E160&lt;&gt;"Hourly"),"",MAX(I160,ROUNDUP(J160/K160,0)*K160))</x:f>
      </x:c>
    </x:row>
    <x:row r="161" ht="24" customHeight="1">
      <x:c r="A161" s="4"/>
      <x:c r="B161" s="14" t="str">
        <x:f>IF(OR(A161="",D161&lt;&gt;"Complete"),"",IF(E161="Fixed",H161,G161*AA161)+IF(O161="No",N161,0)+IF(Q161="No",P161,0)+IF(S161="No",R161,0)+IF(U161="No",T161,0)+IF(W161="No",V161,0)+IF(Y161="No",X161,0))</x:f>
      </x:c>
      <x:c r="C161" s="14" t="str">
        <x:f>IF(B161="","",B161-IF(ISNUMBER(M161),M161,0))</x:f>
      </x:c>
      <x:c r="D161" s="10" t="str">
        <x:f>IF(A161="","",IF(L161&lt;&gt;"Yes","Obtain VAT inclusive figure",IF(OR(E161="",COUNT(N161,P161,R161,T161,V161,X161)&lt;6,COUNTIF(O161:Y161,"Unknown")&gt;0,OR(O161="",Q161="",S161="",U161="",W161="",Y161="")),"Complete basis and extras",IF(E161="Fixed",IF(ISNUMBER(H161),"Complete","Add fixed total"),IF(OR(COUNT(G161,I161:K161)&lt;4,G161&lt;0,I161&lt;0,J161&lt;0,K161&lt;=0),"Complete hourly assumptions","Complete")))))</x:f>
      </x:c>
      <x:c r="E161" s="4"/>
      <x:c r="F161" s="4"/>
      <x:c r="G161" s="6"/>
      <x:c r="H161" s="6"/>
      <x:c r="I161" s="4"/>
      <x:c r="J161" s="4"/>
      <x:c r="K161" s="4"/>
      <x:c r="L161" s="4"/>
      <x:c r="M161" s="6"/>
      <x:c r="N161" s="6"/>
      <x:c r="O161" s="4"/>
      <x:c r="P161" s="6"/>
      <x:c r="Q161" s="4"/>
      <x:c r="R161" s="6"/>
      <x:c r="S161" s="4"/>
      <x:c r="T161" s="6"/>
      <x:c r="U161" s="4"/>
      <x:c r="V161" s="6"/>
      <x:c r="W161" s="4"/>
      <x:c r="X161" s="6"/>
      <x:c r="Y161" s="4"/>
      <x:c r="Z161" s="4"/>
      <x:c r="AA161" s="10" t="str">
        <x:f>IF(OR(A161="",D161&lt;&gt;"Complete",E161&lt;&gt;"Hourly"),"",MAX(I161,ROUNDUP(J161/K161,0)*K161))</x:f>
      </x:c>
    </x:row>
    <x:row r="162" ht="24" customHeight="1">
      <x:c r="A162" s="4"/>
      <x:c r="B162" s="14" t="str">
        <x:f>IF(OR(A162="",D162&lt;&gt;"Complete"),"",IF(E162="Fixed",H162,G162*AA162)+IF(O162="No",N162,0)+IF(Q162="No",P162,0)+IF(S162="No",R162,0)+IF(U162="No",T162,0)+IF(W162="No",V162,0)+IF(Y162="No",X162,0))</x:f>
      </x:c>
      <x:c r="C162" s="14" t="str">
        <x:f>IF(B162="","",B162-IF(ISNUMBER(M162),M162,0))</x:f>
      </x:c>
      <x:c r="D162" s="10" t="str">
        <x:f>IF(A162="","",IF(L162&lt;&gt;"Yes","Obtain VAT inclusive figure",IF(OR(E162="",COUNT(N162,P162,R162,T162,V162,X162)&lt;6,COUNTIF(O162:Y162,"Unknown")&gt;0,OR(O162="",Q162="",S162="",U162="",W162="",Y162="")),"Complete basis and extras",IF(E162="Fixed",IF(ISNUMBER(H162),"Complete","Add fixed total"),IF(OR(COUNT(G162,I162:K162)&lt;4,G162&lt;0,I162&lt;0,J162&lt;0,K162&lt;=0),"Complete hourly assumptions","Complete")))))</x:f>
      </x:c>
      <x:c r="E162" s="4"/>
      <x:c r="F162" s="4"/>
      <x:c r="G162" s="6"/>
      <x:c r="H162" s="6"/>
      <x:c r="I162" s="4"/>
      <x:c r="J162" s="4"/>
      <x:c r="K162" s="4"/>
      <x:c r="L162" s="4"/>
      <x:c r="M162" s="6"/>
      <x:c r="N162" s="6"/>
      <x:c r="O162" s="4"/>
      <x:c r="P162" s="6"/>
      <x:c r="Q162" s="4"/>
      <x:c r="R162" s="6"/>
      <x:c r="S162" s="4"/>
      <x:c r="T162" s="6"/>
      <x:c r="U162" s="4"/>
      <x:c r="V162" s="6"/>
      <x:c r="W162" s="4"/>
      <x:c r="X162" s="6"/>
      <x:c r="Y162" s="4"/>
      <x:c r="Z162" s="4"/>
      <x:c r="AA162" s="10" t="str">
        <x:f>IF(OR(A162="",D162&lt;&gt;"Complete",E162&lt;&gt;"Hourly"),"",MAX(I162,ROUNDUP(J162/K162,0)*K162))</x:f>
      </x:c>
    </x:row>
    <x:row r="163" ht="24" customHeight="1">
      <x:c r="A163" s="4"/>
      <x:c r="B163" s="14" t="str">
        <x:f>IF(OR(A163="",D163&lt;&gt;"Complete"),"",IF(E163="Fixed",H163,G163*AA163)+IF(O163="No",N163,0)+IF(Q163="No",P163,0)+IF(S163="No",R163,0)+IF(U163="No",T163,0)+IF(W163="No",V163,0)+IF(Y163="No",X163,0))</x:f>
      </x:c>
      <x:c r="C163" s="14" t="str">
        <x:f>IF(B163="","",B163-IF(ISNUMBER(M163),M163,0))</x:f>
      </x:c>
      <x:c r="D163" s="10" t="str">
        <x:f>IF(A163="","",IF(L163&lt;&gt;"Yes","Obtain VAT inclusive figure",IF(OR(E163="",COUNT(N163,P163,R163,T163,V163,X163)&lt;6,COUNTIF(O163:Y163,"Unknown")&gt;0,OR(O163="",Q163="",S163="",U163="",W163="",Y163="")),"Complete basis and extras",IF(E163="Fixed",IF(ISNUMBER(H163),"Complete","Add fixed total"),IF(OR(COUNT(G163,I163:K163)&lt;4,G163&lt;0,I163&lt;0,J163&lt;0,K163&lt;=0),"Complete hourly assumptions","Complete")))))</x:f>
      </x:c>
      <x:c r="E163" s="4"/>
      <x:c r="F163" s="4"/>
      <x:c r="G163" s="6"/>
      <x:c r="H163" s="6"/>
      <x:c r="I163" s="4"/>
      <x:c r="J163" s="4"/>
      <x:c r="K163" s="4"/>
      <x:c r="L163" s="4"/>
      <x:c r="M163" s="6"/>
      <x:c r="N163" s="6"/>
      <x:c r="O163" s="4"/>
      <x:c r="P163" s="6"/>
      <x:c r="Q163" s="4"/>
      <x:c r="R163" s="6"/>
      <x:c r="S163" s="4"/>
      <x:c r="T163" s="6"/>
      <x:c r="U163" s="4"/>
      <x:c r="V163" s="6"/>
      <x:c r="W163" s="4"/>
      <x:c r="X163" s="6"/>
      <x:c r="Y163" s="4"/>
      <x:c r="Z163" s="4"/>
      <x:c r="AA163" s="10" t="str">
        <x:f>IF(OR(A163="",D163&lt;&gt;"Complete",E163&lt;&gt;"Hourly"),"",MAX(I163,ROUNDUP(J163/K163,0)*K163))</x:f>
      </x:c>
    </x:row>
    <x:row r="164" ht="24" customHeight="1">
      <x:c r="A164" s="4"/>
      <x:c r="B164" s="14" t="str">
        <x:f>IF(OR(A164="",D164&lt;&gt;"Complete"),"",IF(E164="Fixed",H164,G164*AA164)+IF(O164="No",N164,0)+IF(Q164="No",P164,0)+IF(S164="No",R164,0)+IF(U164="No",T164,0)+IF(W164="No",V164,0)+IF(Y164="No",X164,0))</x:f>
      </x:c>
      <x:c r="C164" s="14" t="str">
        <x:f>IF(B164="","",B164-IF(ISNUMBER(M164),M164,0))</x:f>
      </x:c>
      <x:c r="D164" s="10" t="str">
        <x:f>IF(A164="","",IF(L164&lt;&gt;"Yes","Obtain VAT inclusive figure",IF(OR(E164="",COUNT(N164,P164,R164,T164,V164,X164)&lt;6,COUNTIF(O164:Y164,"Unknown")&gt;0,OR(O164="",Q164="",S164="",U164="",W164="",Y164="")),"Complete basis and extras",IF(E164="Fixed",IF(ISNUMBER(H164),"Complete","Add fixed total"),IF(OR(COUNT(G164,I164:K164)&lt;4,G164&lt;0,I164&lt;0,J164&lt;0,K164&lt;=0),"Complete hourly assumptions","Complete")))))</x:f>
      </x:c>
      <x:c r="E164" s="4"/>
      <x:c r="F164" s="4"/>
      <x:c r="G164" s="6"/>
      <x:c r="H164" s="6"/>
      <x:c r="I164" s="4"/>
      <x:c r="J164" s="4"/>
      <x:c r="K164" s="4"/>
      <x:c r="L164" s="4"/>
      <x:c r="M164" s="6"/>
      <x:c r="N164" s="6"/>
      <x:c r="O164" s="4"/>
      <x:c r="P164" s="6"/>
      <x:c r="Q164" s="4"/>
      <x:c r="R164" s="6"/>
      <x:c r="S164" s="4"/>
      <x:c r="T164" s="6"/>
      <x:c r="U164" s="4"/>
      <x:c r="V164" s="6"/>
      <x:c r="W164" s="4"/>
      <x:c r="X164" s="6"/>
      <x:c r="Y164" s="4"/>
      <x:c r="Z164" s="4"/>
      <x:c r="AA164" s="10" t="str">
        <x:f>IF(OR(A164="",D164&lt;&gt;"Complete",E164&lt;&gt;"Hourly"),"",MAX(I164,ROUNDUP(J164/K164,0)*K164))</x:f>
      </x:c>
    </x:row>
    <x:row r="165" ht="24" customHeight="1">
      <x:c r="A165" s="4"/>
      <x:c r="B165" s="14" t="str">
        <x:f>IF(OR(A165="",D165&lt;&gt;"Complete"),"",IF(E165="Fixed",H165,G165*AA165)+IF(O165="No",N165,0)+IF(Q165="No",P165,0)+IF(S165="No",R165,0)+IF(U165="No",T165,0)+IF(W165="No",V165,0)+IF(Y165="No",X165,0))</x:f>
      </x:c>
      <x:c r="C165" s="14" t="str">
        <x:f>IF(B165="","",B165-IF(ISNUMBER(M165),M165,0))</x:f>
      </x:c>
      <x:c r="D165" s="10" t="str">
        <x:f>IF(A165="","",IF(L165&lt;&gt;"Yes","Obtain VAT inclusive figure",IF(OR(E165="",COUNT(N165,P165,R165,T165,V165,X165)&lt;6,COUNTIF(O165:Y165,"Unknown")&gt;0,OR(O165="",Q165="",S165="",U165="",W165="",Y165="")),"Complete basis and extras",IF(E165="Fixed",IF(ISNUMBER(H165),"Complete","Add fixed total"),IF(OR(COUNT(G165,I165:K165)&lt;4,G165&lt;0,I165&lt;0,J165&lt;0,K165&lt;=0),"Complete hourly assumptions","Complete")))))</x:f>
      </x:c>
      <x:c r="E165" s="4"/>
      <x:c r="F165" s="4"/>
      <x:c r="G165" s="6"/>
      <x:c r="H165" s="6"/>
      <x:c r="I165" s="4"/>
      <x:c r="J165" s="4"/>
      <x:c r="K165" s="4"/>
      <x:c r="L165" s="4"/>
      <x:c r="M165" s="6"/>
      <x:c r="N165" s="6"/>
      <x:c r="O165" s="4"/>
      <x:c r="P165" s="6"/>
      <x:c r="Q165" s="4"/>
      <x:c r="R165" s="6"/>
      <x:c r="S165" s="4"/>
      <x:c r="T165" s="6"/>
      <x:c r="U165" s="4"/>
      <x:c r="V165" s="6"/>
      <x:c r="W165" s="4"/>
      <x:c r="X165" s="6"/>
      <x:c r="Y165" s="4"/>
      <x:c r="Z165" s="4"/>
      <x:c r="AA165" s="10" t="str">
        <x:f>IF(OR(A165="",D165&lt;&gt;"Complete",E165&lt;&gt;"Hourly"),"",MAX(I165,ROUNDUP(J165/K165,0)*K165))</x:f>
      </x:c>
    </x:row>
    <x:row r="166" ht="24" customHeight="1">
      <x:c r="A166" s="4"/>
      <x:c r="B166" s="14" t="str">
        <x:f>IF(OR(A166="",D166&lt;&gt;"Complete"),"",IF(E166="Fixed",H166,G166*AA166)+IF(O166="No",N166,0)+IF(Q166="No",P166,0)+IF(S166="No",R166,0)+IF(U166="No",T166,0)+IF(W166="No",V166,0)+IF(Y166="No",X166,0))</x:f>
      </x:c>
      <x:c r="C166" s="14" t="str">
        <x:f>IF(B166="","",B166-IF(ISNUMBER(M166),M166,0))</x:f>
      </x:c>
      <x:c r="D166" s="10" t="str">
        <x:f>IF(A166="","",IF(L166&lt;&gt;"Yes","Obtain VAT inclusive figure",IF(OR(E166="",COUNT(N166,P166,R166,T166,V166,X166)&lt;6,COUNTIF(O166:Y166,"Unknown")&gt;0,OR(O166="",Q166="",S166="",U166="",W166="",Y166="")),"Complete basis and extras",IF(E166="Fixed",IF(ISNUMBER(H166),"Complete","Add fixed total"),IF(OR(COUNT(G166,I166:K166)&lt;4,G166&lt;0,I166&lt;0,J166&lt;0,K166&lt;=0),"Complete hourly assumptions","Complete")))))</x:f>
      </x:c>
      <x:c r="E166" s="4"/>
      <x:c r="F166" s="4"/>
      <x:c r="G166" s="6"/>
      <x:c r="H166" s="6"/>
      <x:c r="I166" s="4"/>
      <x:c r="J166" s="4"/>
      <x:c r="K166" s="4"/>
      <x:c r="L166" s="4"/>
      <x:c r="M166" s="6"/>
      <x:c r="N166" s="6"/>
      <x:c r="O166" s="4"/>
      <x:c r="P166" s="6"/>
      <x:c r="Q166" s="4"/>
      <x:c r="R166" s="6"/>
      <x:c r="S166" s="4"/>
      <x:c r="T166" s="6"/>
      <x:c r="U166" s="4"/>
      <x:c r="V166" s="6"/>
      <x:c r="W166" s="4"/>
      <x:c r="X166" s="6"/>
      <x:c r="Y166" s="4"/>
      <x:c r="Z166" s="4"/>
      <x:c r="AA166" s="10" t="str">
        <x:f>IF(OR(A166="",D166&lt;&gt;"Complete",E166&lt;&gt;"Hourly"),"",MAX(I166,ROUNDUP(J166/K166,0)*K166))</x:f>
      </x:c>
    </x:row>
    <x:row r="167" ht="24" customHeight="1">
      <x:c r="A167" s="4"/>
      <x:c r="B167" s="14" t="str">
        <x:f>IF(OR(A167="",D167&lt;&gt;"Complete"),"",IF(E167="Fixed",H167,G167*AA167)+IF(O167="No",N167,0)+IF(Q167="No",P167,0)+IF(S167="No",R167,0)+IF(U167="No",T167,0)+IF(W167="No",V167,0)+IF(Y167="No",X167,0))</x:f>
      </x:c>
      <x:c r="C167" s="14" t="str">
        <x:f>IF(B167="","",B167-IF(ISNUMBER(M167),M167,0))</x:f>
      </x:c>
      <x:c r="D167" s="10" t="str">
        <x:f>IF(A167="","",IF(L167&lt;&gt;"Yes","Obtain VAT inclusive figure",IF(OR(E167="",COUNT(N167,P167,R167,T167,V167,X167)&lt;6,COUNTIF(O167:Y167,"Unknown")&gt;0,OR(O167="",Q167="",S167="",U167="",W167="",Y167="")),"Complete basis and extras",IF(E167="Fixed",IF(ISNUMBER(H167),"Complete","Add fixed total"),IF(OR(COUNT(G167,I167:K167)&lt;4,G167&lt;0,I167&lt;0,J167&lt;0,K167&lt;=0),"Complete hourly assumptions","Complete")))))</x:f>
      </x:c>
      <x:c r="E167" s="4"/>
      <x:c r="F167" s="4"/>
      <x:c r="G167" s="6"/>
      <x:c r="H167" s="6"/>
      <x:c r="I167" s="4"/>
      <x:c r="J167" s="4"/>
      <x:c r="K167" s="4"/>
      <x:c r="L167" s="4"/>
      <x:c r="M167" s="6"/>
      <x:c r="N167" s="6"/>
      <x:c r="O167" s="4"/>
      <x:c r="P167" s="6"/>
      <x:c r="Q167" s="4"/>
      <x:c r="R167" s="6"/>
      <x:c r="S167" s="4"/>
      <x:c r="T167" s="6"/>
      <x:c r="U167" s="4"/>
      <x:c r="V167" s="6"/>
      <x:c r="W167" s="4"/>
      <x:c r="X167" s="6"/>
      <x:c r="Y167" s="4"/>
      <x:c r="Z167" s="4"/>
      <x:c r="AA167" s="10" t="str">
        <x:f>IF(OR(A167="",D167&lt;&gt;"Complete",E167&lt;&gt;"Hourly"),"",MAX(I167,ROUNDUP(J167/K167,0)*K167))</x:f>
      </x:c>
    </x:row>
    <x:row r="168" ht="24" customHeight="1">
      <x:c r="A168" s="4"/>
      <x:c r="B168" s="14" t="str">
        <x:f>IF(OR(A168="",D168&lt;&gt;"Complete"),"",IF(E168="Fixed",H168,G168*AA168)+IF(O168="No",N168,0)+IF(Q168="No",P168,0)+IF(S168="No",R168,0)+IF(U168="No",T168,0)+IF(W168="No",V168,0)+IF(Y168="No",X168,0))</x:f>
      </x:c>
      <x:c r="C168" s="14" t="str">
        <x:f>IF(B168="","",B168-IF(ISNUMBER(M168),M168,0))</x:f>
      </x:c>
      <x:c r="D168" s="10" t="str">
        <x:f>IF(A168="","",IF(L168&lt;&gt;"Yes","Obtain VAT inclusive figure",IF(OR(E168="",COUNT(N168,P168,R168,T168,V168,X168)&lt;6,COUNTIF(O168:Y168,"Unknown")&gt;0,OR(O168="",Q168="",S168="",U168="",W168="",Y168="")),"Complete basis and extras",IF(E168="Fixed",IF(ISNUMBER(H168),"Complete","Add fixed total"),IF(OR(COUNT(G168,I168:K168)&lt;4,G168&lt;0,I168&lt;0,J168&lt;0,K168&lt;=0),"Complete hourly assumptions","Complete")))))</x:f>
      </x:c>
      <x:c r="E168" s="4"/>
      <x:c r="F168" s="4"/>
      <x:c r="G168" s="6"/>
      <x:c r="H168" s="6"/>
      <x:c r="I168" s="4"/>
      <x:c r="J168" s="4"/>
      <x:c r="K168" s="4"/>
      <x:c r="L168" s="4"/>
      <x:c r="M168" s="6"/>
      <x:c r="N168" s="6"/>
      <x:c r="O168" s="4"/>
      <x:c r="P168" s="6"/>
      <x:c r="Q168" s="4"/>
      <x:c r="R168" s="6"/>
      <x:c r="S168" s="4"/>
      <x:c r="T168" s="6"/>
      <x:c r="U168" s="4"/>
      <x:c r="V168" s="6"/>
      <x:c r="W168" s="4"/>
      <x:c r="X168" s="6"/>
      <x:c r="Y168" s="4"/>
      <x:c r="Z168" s="4"/>
      <x:c r="AA168" s="10" t="str">
        <x:f>IF(OR(A168="",D168&lt;&gt;"Complete",E168&lt;&gt;"Hourly"),"",MAX(I168,ROUNDUP(J168/K168,0)*K168))</x:f>
      </x:c>
    </x:row>
    <x:row r="169" ht="24" customHeight="1">
      <x:c r="A169" s="4"/>
      <x:c r="B169" s="14" t="str">
        <x:f>IF(OR(A169="",D169&lt;&gt;"Complete"),"",IF(E169="Fixed",H169,G169*AA169)+IF(O169="No",N169,0)+IF(Q169="No",P169,0)+IF(S169="No",R169,0)+IF(U169="No",T169,0)+IF(W169="No",V169,0)+IF(Y169="No",X169,0))</x:f>
      </x:c>
      <x:c r="C169" s="14" t="str">
        <x:f>IF(B169="","",B169-IF(ISNUMBER(M169),M169,0))</x:f>
      </x:c>
      <x:c r="D169" s="10" t="str">
        <x:f>IF(A169="","",IF(L169&lt;&gt;"Yes","Obtain VAT inclusive figure",IF(OR(E169="",COUNT(N169,P169,R169,T169,V169,X169)&lt;6,COUNTIF(O169:Y169,"Unknown")&gt;0,OR(O169="",Q169="",S169="",U169="",W169="",Y169="")),"Complete basis and extras",IF(E169="Fixed",IF(ISNUMBER(H169),"Complete","Add fixed total"),IF(OR(COUNT(G169,I169:K169)&lt;4,G169&lt;0,I169&lt;0,J169&lt;0,K169&lt;=0),"Complete hourly assumptions","Complete")))))</x:f>
      </x:c>
      <x:c r="E169" s="4"/>
      <x:c r="F169" s="4"/>
      <x:c r="G169" s="6"/>
      <x:c r="H169" s="6"/>
      <x:c r="I169" s="4"/>
      <x:c r="J169" s="4"/>
      <x:c r="K169" s="4"/>
      <x:c r="L169" s="4"/>
      <x:c r="M169" s="6"/>
      <x:c r="N169" s="6"/>
      <x:c r="O169" s="4"/>
      <x:c r="P169" s="6"/>
      <x:c r="Q169" s="4"/>
      <x:c r="R169" s="6"/>
      <x:c r="S169" s="4"/>
      <x:c r="T169" s="6"/>
      <x:c r="U169" s="4"/>
      <x:c r="V169" s="6"/>
      <x:c r="W169" s="4"/>
      <x:c r="X169" s="6"/>
      <x:c r="Y169" s="4"/>
      <x:c r="Z169" s="4"/>
      <x:c r="AA169" s="10" t="str">
        <x:f>IF(OR(A169="",D169&lt;&gt;"Complete",E169&lt;&gt;"Hourly"),"",MAX(I169,ROUNDUP(J169/K169,0)*K169))</x:f>
      </x:c>
    </x:row>
    <x:row r="170" ht="24" customHeight="1">
      <x:c r="A170" s="4"/>
      <x:c r="B170" s="14" t="str">
        <x:f>IF(OR(A170="",D170&lt;&gt;"Complete"),"",IF(E170="Fixed",H170,G170*AA170)+IF(O170="No",N170,0)+IF(Q170="No",P170,0)+IF(S170="No",R170,0)+IF(U170="No",T170,0)+IF(W170="No",V170,0)+IF(Y170="No",X170,0))</x:f>
      </x:c>
      <x:c r="C170" s="14" t="str">
        <x:f>IF(B170="","",B170-IF(ISNUMBER(M170),M170,0))</x:f>
      </x:c>
      <x:c r="D170" s="10" t="str">
        <x:f>IF(A170="","",IF(L170&lt;&gt;"Yes","Obtain VAT inclusive figure",IF(OR(E170="",COUNT(N170,P170,R170,T170,V170,X170)&lt;6,COUNTIF(O170:Y170,"Unknown")&gt;0,OR(O170="",Q170="",S170="",U170="",W170="",Y170="")),"Complete basis and extras",IF(E170="Fixed",IF(ISNUMBER(H170),"Complete","Add fixed total"),IF(OR(COUNT(G170,I170:K170)&lt;4,G170&lt;0,I170&lt;0,J170&lt;0,K170&lt;=0),"Complete hourly assumptions","Complete")))))</x:f>
      </x:c>
      <x:c r="E170" s="4"/>
      <x:c r="F170" s="4"/>
      <x:c r="G170" s="6"/>
      <x:c r="H170" s="6"/>
      <x:c r="I170" s="4"/>
      <x:c r="J170" s="4"/>
      <x:c r="K170" s="4"/>
      <x:c r="L170" s="4"/>
      <x:c r="M170" s="6"/>
      <x:c r="N170" s="6"/>
      <x:c r="O170" s="4"/>
      <x:c r="P170" s="6"/>
      <x:c r="Q170" s="4"/>
      <x:c r="R170" s="6"/>
      <x:c r="S170" s="4"/>
      <x:c r="T170" s="6"/>
      <x:c r="U170" s="4"/>
      <x:c r="V170" s="6"/>
      <x:c r="W170" s="4"/>
      <x:c r="X170" s="6"/>
      <x:c r="Y170" s="4"/>
      <x:c r="Z170" s="4"/>
      <x:c r="AA170" s="10" t="str">
        <x:f>IF(OR(A170="",D170&lt;&gt;"Complete",E170&lt;&gt;"Hourly"),"",MAX(I170,ROUNDUP(J170/K170,0)*K170))</x:f>
      </x:c>
    </x:row>
    <x:row r="171" ht="24" customHeight="1">
      <x:c r="A171" s="4"/>
      <x:c r="B171" s="14" t="str">
        <x:f>IF(OR(A171="",D171&lt;&gt;"Complete"),"",IF(E171="Fixed",H171,G171*AA171)+IF(O171="No",N171,0)+IF(Q171="No",P171,0)+IF(S171="No",R171,0)+IF(U171="No",T171,0)+IF(W171="No",V171,0)+IF(Y171="No",X171,0))</x:f>
      </x:c>
      <x:c r="C171" s="14" t="str">
        <x:f>IF(B171="","",B171-IF(ISNUMBER(M171),M171,0))</x:f>
      </x:c>
      <x:c r="D171" s="10" t="str">
        <x:f>IF(A171="","",IF(L171&lt;&gt;"Yes","Obtain VAT inclusive figure",IF(OR(E171="",COUNT(N171,P171,R171,T171,V171,X171)&lt;6,COUNTIF(O171:Y171,"Unknown")&gt;0,OR(O171="",Q171="",S171="",U171="",W171="",Y171="")),"Complete basis and extras",IF(E171="Fixed",IF(ISNUMBER(H171),"Complete","Add fixed total"),IF(OR(COUNT(G171,I171:K171)&lt;4,G171&lt;0,I171&lt;0,J171&lt;0,K171&lt;=0),"Complete hourly assumptions","Complete")))))</x:f>
      </x:c>
      <x:c r="E171" s="4"/>
      <x:c r="F171" s="4"/>
      <x:c r="G171" s="6"/>
      <x:c r="H171" s="6"/>
      <x:c r="I171" s="4"/>
      <x:c r="J171" s="4"/>
      <x:c r="K171" s="4"/>
      <x:c r="L171" s="4"/>
      <x:c r="M171" s="6"/>
      <x:c r="N171" s="6"/>
      <x:c r="O171" s="4"/>
      <x:c r="P171" s="6"/>
      <x:c r="Q171" s="4"/>
      <x:c r="R171" s="6"/>
      <x:c r="S171" s="4"/>
      <x:c r="T171" s="6"/>
      <x:c r="U171" s="4"/>
      <x:c r="V171" s="6"/>
      <x:c r="W171" s="4"/>
      <x:c r="X171" s="6"/>
      <x:c r="Y171" s="4"/>
      <x:c r="Z171" s="4"/>
      <x:c r="AA171" s="10" t="str">
        <x:f>IF(OR(A171="",D171&lt;&gt;"Complete",E171&lt;&gt;"Hourly"),"",MAX(I171,ROUNDUP(J171/K171,0)*K171))</x:f>
      </x:c>
    </x:row>
    <x:row r="172" ht="24" customHeight="1">
      <x:c r="A172" s="4"/>
      <x:c r="B172" s="14" t="str">
        <x:f>IF(OR(A172="",D172&lt;&gt;"Complete"),"",IF(E172="Fixed",H172,G172*AA172)+IF(O172="No",N172,0)+IF(Q172="No",P172,0)+IF(S172="No",R172,0)+IF(U172="No",T172,0)+IF(W172="No",V172,0)+IF(Y172="No",X172,0))</x:f>
      </x:c>
      <x:c r="C172" s="14" t="str">
        <x:f>IF(B172="","",B172-IF(ISNUMBER(M172),M172,0))</x:f>
      </x:c>
      <x:c r="D172" s="10" t="str">
        <x:f>IF(A172="","",IF(L172&lt;&gt;"Yes","Obtain VAT inclusive figure",IF(OR(E172="",COUNT(N172,P172,R172,T172,V172,X172)&lt;6,COUNTIF(O172:Y172,"Unknown")&gt;0,OR(O172="",Q172="",S172="",U172="",W172="",Y172="")),"Complete basis and extras",IF(E172="Fixed",IF(ISNUMBER(H172),"Complete","Add fixed total"),IF(OR(COUNT(G172,I172:K172)&lt;4,G172&lt;0,I172&lt;0,J172&lt;0,K172&lt;=0),"Complete hourly assumptions","Complete")))))</x:f>
      </x:c>
      <x:c r="E172" s="4"/>
      <x:c r="F172" s="4"/>
      <x:c r="G172" s="6"/>
      <x:c r="H172" s="6"/>
      <x:c r="I172" s="4"/>
      <x:c r="J172" s="4"/>
      <x:c r="K172" s="4"/>
      <x:c r="L172" s="4"/>
      <x:c r="M172" s="6"/>
      <x:c r="N172" s="6"/>
      <x:c r="O172" s="4"/>
      <x:c r="P172" s="6"/>
      <x:c r="Q172" s="4"/>
      <x:c r="R172" s="6"/>
      <x:c r="S172" s="4"/>
      <x:c r="T172" s="6"/>
      <x:c r="U172" s="4"/>
      <x:c r="V172" s="6"/>
      <x:c r="W172" s="4"/>
      <x:c r="X172" s="6"/>
      <x:c r="Y172" s="4"/>
      <x:c r="Z172" s="4"/>
      <x:c r="AA172" s="10" t="str">
        <x:f>IF(OR(A172="",D172&lt;&gt;"Complete",E172&lt;&gt;"Hourly"),"",MAX(I172,ROUNDUP(J172/K172,0)*K172))</x:f>
      </x:c>
    </x:row>
    <x:row r="173" ht="24" customHeight="1">
      <x:c r="A173" s="4"/>
      <x:c r="B173" s="14" t="str">
        <x:f>IF(OR(A173="",D173&lt;&gt;"Complete"),"",IF(E173="Fixed",H173,G173*AA173)+IF(O173="No",N173,0)+IF(Q173="No",P173,0)+IF(S173="No",R173,0)+IF(U173="No",T173,0)+IF(W173="No",V173,0)+IF(Y173="No",X173,0))</x:f>
      </x:c>
      <x:c r="C173" s="14" t="str">
        <x:f>IF(B173="","",B173-IF(ISNUMBER(M173),M173,0))</x:f>
      </x:c>
      <x:c r="D173" s="10" t="str">
        <x:f>IF(A173="","",IF(L173&lt;&gt;"Yes","Obtain VAT inclusive figure",IF(OR(E173="",COUNT(N173,P173,R173,T173,V173,X173)&lt;6,COUNTIF(O173:Y173,"Unknown")&gt;0,OR(O173="",Q173="",S173="",U173="",W173="",Y173="")),"Complete basis and extras",IF(E173="Fixed",IF(ISNUMBER(H173),"Complete","Add fixed total"),IF(OR(COUNT(G173,I173:K173)&lt;4,G173&lt;0,I173&lt;0,J173&lt;0,K173&lt;=0),"Complete hourly assumptions","Complete")))))</x:f>
      </x:c>
      <x:c r="E173" s="4"/>
      <x:c r="F173" s="4"/>
      <x:c r="G173" s="6"/>
      <x:c r="H173" s="6"/>
      <x:c r="I173" s="4"/>
      <x:c r="J173" s="4"/>
      <x:c r="K173" s="4"/>
      <x:c r="L173" s="4"/>
      <x:c r="M173" s="6"/>
      <x:c r="N173" s="6"/>
      <x:c r="O173" s="4"/>
      <x:c r="P173" s="6"/>
      <x:c r="Q173" s="4"/>
      <x:c r="R173" s="6"/>
      <x:c r="S173" s="4"/>
      <x:c r="T173" s="6"/>
      <x:c r="U173" s="4"/>
      <x:c r="V173" s="6"/>
      <x:c r="W173" s="4"/>
      <x:c r="X173" s="6"/>
      <x:c r="Y173" s="4"/>
      <x:c r="Z173" s="4"/>
      <x:c r="AA173" s="10" t="str">
        <x:f>IF(OR(A173="",D173&lt;&gt;"Complete",E173&lt;&gt;"Hourly"),"",MAX(I173,ROUNDUP(J173/K173,0)*K173))</x:f>
      </x:c>
    </x:row>
    <x:row r="174" ht="24" customHeight="1">
      <x:c r="A174" s="4"/>
      <x:c r="B174" s="14" t="str">
        <x:f>IF(OR(A174="",D174&lt;&gt;"Complete"),"",IF(E174="Fixed",H174,G174*AA174)+IF(O174="No",N174,0)+IF(Q174="No",P174,0)+IF(S174="No",R174,0)+IF(U174="No",T174,0)+IF(W174="No",V174,0)+IF(Y174="No",X174,0))</x:f>
      </x:c>
      <x:c r="C174" s="14" t="str">
        <x:f>IF(B174="","",B174-IF(ISNUMBER(M174),M174,0))</x:f>
      </x:c>
      <x:c r="D174" s="10" t="str">
        <x:f>IF(A174="","",IF(L174&lt;&gt;"Yes","Obtain VAT inclusive figure",IF(OR(E174="",COUNT(N174,P174,R174,T174,V174,X174)&lt;6,COUNTIF(O174:Y174,"Unknown")&gt;0,OR(O174="",Q174="",S174="",U174="",W174="",Y174="")),"Complete basis and extras",IF(E174="Fixed",IF(ISNUMBER(H174),"Complete","Add fixed total"),IF(OR(COUNT(G174,I174:K174)&lt;4,G174&lt;0,I174&lt;0,J174&lt;0,K174&lt;=0),"Complete hourly assumptions","Complete")))))</x:f>
      </x:c>
      <x:c r="E174" s="4"/>
      <x:c r="F174" s="4"/>
      <x:c r="G174" s="6"/>
      <x:c r="H174" s="6"/>
      <x:c r="I174" s="4"/>
      <x:c r="J174" s="4"/>
      <x:c r="K174" s="4"/>
      <x:c r="L174" s="4"/>
      <x:c r="M174" s="6"/>
      <x:c r="N174" s="6"/>
      <x:c r="O174" s="4"/>
      <x:c r="P174" s="6"/>
      <x:c r="Q174" s="4"/>
      <x:c r="R174" s="6"/>
      <x:c r="S174" s="4"/>
      <x:c r="T174" s="6"/>
      <x:c r="U174" s="4"/>
      <x:c r="V174" s="6"/>
      <x:c r="W174" s="4"/>
      <x:c r="X174" s="6"/>
      <x:c r="Y174" s="4"/>
      <x:c r="Z174" s="4"/>
      <x:c r="AA174" s="10" t="str">
        <x:f>IF(OR(A174="",D174&lt;&gt;"Complete",E174&lt;&gt;"Hourly"),"",MAX(I174,ROUNDUP(J174/K174,0)*K174))</x:f>
      </x:c>
    </x:row>
    <x:row r="175" ht="24" customHeight="1">
      <x:c r="A175" s="4"/>
      <x:c r="B175" s="14" t="str">
        <x:f>IF(OR(A175="",D175&lt;&gt;"Complete"),"",IF(E175="Fixed",H175,G175*AA175)+IF(O175="No",N175,0)+IF(Q175="No",P175,0)+IF(S175="No",R175,0)+IF(U175="No",T175,0)+IF(W175="No",V175,0)+IF(Y175="No",X175,0))</x:f>
      </x:c>
      <x:c r="C175" s="14" t="str">
        <x:f>IF(B175="","",B175-IF(ISNUMBER(M175),M175,0))</x:f>
      </x:c>
      <x:c r="D175" s="10" t="str">
        <x:f>IF(A175="","",IF(L175&lt;&gt;"Yes","Obtain VAT inclusive figure",IF(OR(E175="",COUNT(N175,P175,R175,T175,V175,X175)&lt;6,COUNTIF(O175:Y175,"Unknown")&gt;0,OR(O175="",Q175="",S175="",U175="",W175="",Y175="")),"Complete basis and extras",IF(E175="Fixed",IF(ISNUMBER(H175),"Complete","Add fixed total"),IF(OR(COUNT(G175,I175:K175)&lt;4,G175&lt;0,I175&lt;0,J175&lt;0,K175&lt;=0),"Complete hourly assumptions","Complete")))))</x:f>
      </x:c>
      <x:c r="E175" s="4"/>
      <x:c r="F175" s="4"/>
      <x:c r="G175" s="6"/>
      <x:c r="H175" s="6"/>
      <x:c r="I175" s="4"/>
      <x:c r="J175" s="4"/>
      <x:c r="K175" s="4"/>
      <x:c r="L175" s="4"/>
      <x:c r="M175" s="6"/>
      <x:c r="N175" s="6"/>
      <x:c r="O175" s="4"/>
      <x:c r="P175" s="6"/>
      <x:c r="Q175" s="4"/>
      <x:c r="R175" s="6"/>
      <x:c r="S175" s="4"/>
      <x:c r="T175" s="6"/>
      <x:c r="U175" s="4"/>
      <x:c r="V175" s="6"/>
      <x:c r="W175" s="4"/>
      <x:c r="X175" s="6"/>
      <x:c r="Y175" s="4"/>
      <x:c r="Z175" s="4"/>
      <x:c r="AA175" s="10" t="str">
        <x:f>IF(OR(A175="",D175&lt;&gt;"Complete",E175&lt;&gt;"Hourly"),"",MAX(I175,ROUNDUP(J175/K175,0)*K175))</x:f>
      </x:c>
    </x:row>
    <x:row r="176" ht="24" customHeight="1">
      <x:c r="A176" s="4"/>
      <x:c r="B176" s="14" t="str">
        <x:f>IF(OR(A176="",D176&lt;&gt;"Complete"),"",IF(E176="Fixed",H176,G176*AA176)+IF(O176="No",N176,0)+IF(Q176="No",P176,0)+IF(S176="No",R176,0)+IF(U176="No",T176,0)+IF(W176="No",V176,0)+IF(Y176="No",X176,0))</x:f>
      </x:c>
      <x:c r="C176" s="14" t="str">
        <x:f>IF(B176="","",B176-IF(ISNUMBER(M176),M176,0))</x:f>
      </x:c>
      <x:c r="D176" s="10" t="str">
        <x:f>IF(A176="","",IF(L176&lt;&gt;"Yes","Obtain VAT inclusive figure",IF(OR(E176="",COUNT(N176,P176,R176,T176,V176,X176)&lt;6,COUNTIF(O176:Y176,"Unknown")&gt;0,OR(O176="",Q176="",S176="",U176="",W176="",Y176="")),"Complete basis and extras",IF(E176="Fixed",IF(ISNUMBER(H176),"Complete","Add fixed total"),IF(OR(COUNT(G176,I176:K176)&lt;4,G176&lt;0,I176&lt;0,J176&lt;0,K176&lt;=0),"Complete hourly assumptions","Complete")))))</x:f>
      </x:c>
      <x:c r="E176" s="4"/>
      <x:c r="F176" s="4"/>
      <x:c r="G176" s="6"/>
      <x:c r="H176" s="6"/>
      <x:c r="I176" s="4"/>
      <x:c r="J176" s="4"/>
      <x:c r="K176" s="4"/>
      <x:c r="L176" s="4"/>
      <x:c r="M176" s="6"/>
      <x:c r="N176" s="6"/>
      <x:c r="O176" s="4"/>
      <x:c r="P176" s="6"/>
      <x:c r="Q176" s="4"/>
      <x:c r="R176" s="6"/>
      <x:c r="S176" s="4"/>
      <x:c r="T176" s="6"/>
      <x:c r="U176" s="4"/>
      <x:c r="V176" s="6"/>
      <x:c r="W176" s="4"/>
      <x:c r="X176" s="6"/>
      <x:c r="Y176" s="4"/>
      <x:c r="Z176" s="4"/>
      <x:c r="AA176" s="10" t="str">
        <x:f>IF(OR(A176="",D176&lt;&gt;"Complete",E176&lt;&gt;"Hourly"),"",MAX(I176,ROUNDUP(J176/K176,0)*K176))</x:f>
      </x:c>
    </x:row>
    <x:row r="177" ht="24" customHeight="1">
      <x:c r="A177" s="4"/>
      <x:c r="B177" s="14" t="str">
        <x:f>IF(OR(A177="",D177&lt;&gt;"Complete"),"",IF(E177="Fixed",H177,G177*AA177)+IF(O177="No",N177,0)+IF(Q177="No",P177,0)+IF(S177="No",R177,0)+IF(U177="No",T177,0)+IF(W177="No",V177,0)+IF(Y177="No",X177,0))</x:f>
      </x:c>
      <x:c r="C177" s="14" t="str">
        <x:f>IF(B177="","",B177-IF(ISNUMBER(M177),M177,0))</x:f>
      </x:c>
      <x:c r="D177" s="10" t="str">
        <x:f>IF(A177="","",IF(L177&lt;&gt;"Yes","Obtain VAT inclusive figure",IF(OR(E177="",COUNT(N177,P177,R177,T177,V177,X177)&lt;6,COUNTIF(O177:Y177,"Unknown")&gt;0,OR(O177="",Q177="",S177="",U177="",W177="",Y177="")),"Complete basis and extras",IF(E177="Fixed",IF(ISNUMBER(H177),"Complete","Add fixed total"),IF(OR(COUNT(G177,I177:K177)&lt;4,G177&lt;0,I177&lt;0,J177&lt;0,K177&lt;=0),"Complete hourly assumptions","Complete")))))</x:f>
      </x:c>
      <x:c r="E177" s="4"/>
      <x:c r="F177" s="4"/>
      <x:c r="G177" s="6"/>
      <x:c r="H177" s="6"/>
      <x:c r="I177" s="4"/>
      <x:c r="J177" s="4"/>
      <x:c r="K177" s="4"/>
      <x:c r="L177" s="4"/>
      <x:c r="M177" s="6"/>
      <x:c r="N177" s="6"/>
      <x:c r="O177" s="4"/>
      <x:c r="P177" s="6"/>
      <x:c r="Q177" s="4"/>
      <x:c r="R177" s="6"/>
      <x:c r="S177" s="4"/>
      <x:c r="T177" s="6"/>
      <x:c r="U177" s="4"/>
      <x:c r="V177" s="6"/>
      <x:c r="W177" s="4"/>
      <x:c r="X177" s="6"/>
      <x:c r="Y177" s="4"/>
      <x:c r="Z177" s="4"/>
      <x:c r="AA177" s="10" t="str">
        <x:f>IF(OR(A177="",D177&lt;&gt;"Complete",E177&lt;&gt;"Hourly"),"",MAX(I177,ROUNDUP(J177/K177,0)*K177))</x:f>
      </x:c>
    </x:row>
    <x:row r="178" ht="24" customHeight="1">
      <x:c r="A178" s="4"/>
      <x:c r="B178" s="14" t="str">
        <x:f>IF(OR(A178="",D178&lt;&gt;"Complete"),"",IF(E178="Fixed",H178,G178*AA178)+IF(O178="No",N178,0)+IF(Q178="No",P178,0)+IF(S178="No",R178,0)+IF(U178="No",T178,0)+IF(W178="No",V178,0)+IF(Y178="No",X178,0))</x:f>
      </x:c>
      <x:c r="C178" s="14" t="str">
        <x:f>IF(B178="","",B178-IF(ISNUMBER(M178),M178,0))</x:f>
      </x:c>
      <x:c r="D178" s="10" t="str">
        <x:f>IF(A178="","",IF(L178&lt;&gt;"Yes","Obtain VAT inclusive figure",IF(OR(E178="",COUNT(N178,P178,R178,T178,V178,X178)&lt;6,COUNTIF(O178:Y178,"Unknown")&gt;0,OR(O178="",Q178="",S178="",U178="",W178="",Y178="")),"Complete basis and extras",IF(E178="Fixed",IF(ISNUMBER(H178),"Complete","Add fixed total"),IF(OR(COUNT(G178,I178:K178)&lt;4,G178&lt;0,I178&lt;0,J178&lt;0,K178&lt;=0),"Complete hourly assumptions","Complete")))))</x:f>
      </x:c>
      <x:c r="E178" s="4"/>
      <x:c r="F178" s="4"/>
      <x:c r="G178" s="6"/>
      <x:c r="H178" s="6"/>
      <x:c r="I178" s="4"/>
      <x:c r="J178" s="4"/>
      <x:c r="K178" s="4"/>
      <x:c r="L178" s="4"/>
      <x:c r="M178" s="6"/>
      <x:c r="N178" s="6"/>
      <x:c r="O178" s="4"/>
      <x:c r="P178" s="6"/>
      <x:c r="Q178" s="4"/>
      <x:c r="R178" s="6"/>
      <x:c r="S178" s="4"/>
      <x:c r="T178" s="6"/>
      <x:c r="U178" s="4"/>
      <x:c r="V178" s="6"/>
      <x:c r="W178" s="4"/>
      <x:c r="X178" s="6"/>
      <x:c r="Y178" s="4"/>
      <x:c r="Z178" s="4"/>
      <x:c r="AA178" s="10" t="str">
        <x:f>IF(OR(A178="",D178&lt;&gt;"Complete",E178&lt;&gt;"Hourly"),"",MAX(I178,ROUNDUP(J178/K178,0)*K178))</x:f>
      </x:c>
    </x:row>
    <x:row r="179" ht="24" customHeight="1">
      <x:c r="A179" s="4"/>
      <x:c r="B179" s="14" t="str">
        <x:f>IF(OR(A179="",D179&lt;&gt;"Complete"),"",IF(E179="Fixed",H179,G179*AA179)+IF(O179="No",N179,0)+IF(Q179="No",P179,0)+IF(S179="No",R179,0)+IF(U179="No",T179,0)+IF(W179="No",V179,0)+IF(Y179="No",X179,0))</x:f>
      </x:c>
      <x:c r="C179" s="14" t="str">
        <x:f>IF(B179="","",B179-IF(ISNUMBER(M179),M179,0))</x:f>
      </x:c>
      <x:c r="D179" s="10" t="str">
        <x:f>IF(A179="","",IF(L179&lt;&gt;"Yes","Obtain VAT inclusive figure",IF(OR(E179="",COUNT(N179,P179,R179,T179,V179,X179)&lt;6,COUNTIF(O179:Y179,"Unknown")&gt;0,OR(O179="",Q179="",S179="",U179="",W179="",Y179="")),"Complete basis and extras",IF(E179="Fixed",IF(ISNUMBER(H179),"Complete","Add fixed total"),IF(OR(COUNT(G179,I179:K179)&lt;4,G179&lt;0,I179&lt;0,J179&lt;0,K179&lt;=0),"Complete hourly assumptions","Complete")))))</x:f>
      </x:c>
      <x:c r="E179" s="4"/>
      <x:c r="F179" s="4"/>
      <x:c r="G179" s="6"/>
      <x:c r="H179" s="6"/>
      <x:c r="I179" s="4"/>
      <x:c r="J179" s="4"/>
      <x:c r="K179" s="4"/>
      <x:c r="L179" s="4"/>
      <x:c r="M179" s="6"/>
      <x:c r="N179" s="6"/>
      <x:c r="O179" s="4"/>
      <x:c r="P179" s="6"/>
      <x:c r="Q179" s="4"/>
      <x:c r="R179" s="6"/>
      <x:c r="S179" s="4"/>
      <x:c r="T179" s="6"/>
      <x:c r="U179" s="4"/>
      <x:c r="V179" s="6"/>
      <x:c r="W179" s="4"/>
      <x:c r="X179" s="6"/>
      <x:c r="Y179" s="4"/>
      <x:c r="Z179" s="4"/>
      <x:c r="AA179" s="10" t="str">
        <x:f>IF(OR(A179="",D179&lt;&gt;"Complete",E179&lt;&gt;"Hourly"),"",MAX(I179,ROUNDUP(J179/K179,0)*K179))</x:f>
      </x:c>
    </x:row>
    <x:row r="180" ht="24" customHeight="1">
      <x:c r="A180" s="4"/>
      <x:c r="B180" s="14" t="str">
        <x:f>IF(OR(A180="",D180&lt;&gt;"Complete"),"",IF(E180="Fixed",H180,G180*AA180)+IF(O180="No",N180,0)+IF(Q180="No",P180,0)+IF(S180="No",R180,0)+IF(U180="No",T180,0)+IF(W180="No",V180,0)+IF(Y180="No",X180,0))</x:f>
      </x:c>
      <x:c r="C180" s="14" t="str">
        <x:f>IF(B180="","",B180-IF(ISNUMBER(M180),M180,0))</x:f>
      </x:c>
      <x:c r="D180" s="10" t="str">
        <x:f>IF(A180="","",IF(L180&lt;&gt;"Yes","Obtain VAT inclusive figure",IF(OR(E180="",COUNT(N180,P180,R180,T180,V180,X180)&lt;6,COUNTIF(O180:Y180,"Unknown")&gt;0,OR(O180="",Q180="",S180="",U180="",W180="",Y180="")),"Complete basis and extras",IF(E180="Fixed",IF(ISNUMBER(H180),"Complete","Add fixed total"),IF(OR(COUNT(G180,I180:K180)&lt;4,G180&lt;0,I180&lt;0,J180&lt;0,K180&lt;=0),"Complete hourly assumptions","Complete")))))</x:f>
      </x:c>
      <x:c r="E180" s="4"/>
      <x:c r="F180" s="4"/>
      <x:c r="G180" s="6"/>
      <x:c r="H180" s="6"/>
      <x:c r="I180" s="4"/>
      <x:c r="J180" s="4"/>
      <x:c r="K180" s="4"/>
      <x:c r="L180" s="4"/>
      <x:c r="M180" s="6"/>
      <x:c r="N180" s="6"/>
      <x:c r="O180" s="4"/>
      <x:c r="P180" s="6"/>
      <x:c r="Q180" s="4"/>
      <x:c r="R180" s="6"/>
      <x:c r="S180" s="4"/>
      <x:c r="T180" s="6"/>
      <x:c r="U180" s="4"/>
      <x:c r="V180" s="6"/>
      <x:c r="W180" s="4"/>
      <x:c r="X180" s="6"/>
      <x:c r="Y180" s="4"/>
      <x:c r="Z180" s="4"/>
      <x:c r="AA180" s="10" t="str">
        <x:f>IF(OR(A180="",D180&lt;&gt;"Complete",E180&lt;&gt;"Hourly"),"",MAX(I180,ROUNDUP(J180/K180,0)*K180))</x:f>
      </x:c>
    </x:row>
    <x:row r="181" ht="24" customHeight="1">
      <x:c r="A181" s="4"/>
      <x:c r="B181" s="14" t="str">
        <x:f>IF(OR(A181="",D181&lt;&gt;"Complete"),"",IF(E181="Fixed",H181,G181*AA181)+IF(O181="No",N181,0)+IF(Q181="No",P181,0)+IF(S181="No",R181,0)+IF(U181="No",T181,0)+IF(W181="No",V181,0)+IF(Y181="No",X181,0))</x:f>
      </x:c>
      <x:c r="C181" s="14" t="str">
        <x:f>IF(B181="","",B181-IF(ISNUMBER(M181),M181,0))</x:f>
      </x:c>
      <x:c r="D181" s="10" t="str">
        <x:f>IF(A181="","",IF(L181&lt;&gt;"Yes","Obtain VAT inclusive figure",IF(OR(E181="",COUNT(N181,P181,R181,T181,V181,X181)&lt;6,COUNTIF(O181:Y181,"Unknown")&gt;0,OR(O181="",Q181="",S181="",U181="",W181="",Y181="")),"Complete basis and extras",IF(E181="Fixed",IF(ISNUMBER(H181),"Complete","Add fixed total"),IF(OR(COUNT(G181,I181:K181)&lt;4,G181&lt;0,I181&lt;0,J181&lt;0,K181&lt;=0),"Complete hourly assumptions","Complete")))))</x:f>
      </x:c>
      <x:c r="E181" s="4"/>
      <x:c r="F181" s="4"/>
      <x:c r="G181" s="6"/>
      <x:c r="H181" s="6"/>
      <x:c r="I181" s="4"/>
      <x:c r="J181" s="4"/>
      <x:c r="K181" s="4"/>
      <x:c r="L181" s="4"/>
      <x:c r="M181" s="6"/>
      <x:c r="N181" s="6"/>
      <x:c r="O181" s="4"/>
      <x:c r="P181" s="6"/>
      <x:c r="Q181" s="4"/>
      <x:c r="R181" s="6"/>
      <x:c r="S181" s="4"/>
      <x:c r="T181" s="6"/>
      <x:c r="U181" s="4"/>
      <x:c r="V181" s="6"/>
      <x:c r="W181" s="4"/>
      <x:c r="X181" s="6"/>
      <x:c r="Y181" s="4"/>
      <x:c r="Z181" s="4"/>
      <x:c r="AA181" s="10" t="str">
        <x:f>IF(OR(A181="",D181&lt;&gt;"Complete",E181&lt;&gt;"Hourly"),"",MAX(I181,ROUNDUP(J181/K181,0)*K181))</x:f>
      </x:c>
    </x:row>
    <x:row r="182" ht="24" customHeight="1">
      <x:c r="A182" s="4"/>
      <x:c r="B182" s="14" t="str">
        <x:f>IF(OR(A182="",D182&lt;&gt;"Complete"),"",IF(E182="Fixed",H182,G182*AA182)+IF(O182="No",N182,0)+IF(Q182="No",P182,0)+IF(S182="No",R182,0)+IF(U182="No",T182,0)+IF(W182="No",V182,0)+IF(Y182="No",X182,0))</x:f>
      </x:c>
      <x:c r="C182" s="14" t="str">
        <x:f>IF(B182="","",B182-IF(ISNUMBER(M182),M182,0))</x:f>
      </x:c>
      <x:c r="D182" s="10" t="str">
        <x:f>IF(A182="","",IF(L182&lt;&gt;"Yes","Obtain VAT inclusive figure",IF(OR(E182="",COUNT(N182,P182,R182,T182,V182,X182)&lt;6,COUNTIF(O182:Y182,"Unknown")&gt;0,OR(O182="",Q182="",S182="",U182="",W182="",Y182="")),"Complete basis and extras",IF(E182="Fixed",IF(ISNUMBER(H182),"Complete","Add fixed total"),IF(OR(COUNT(G182,I182:K182)&lt;4,G182&lt;0,I182&lt;0,J182&lt;0,K182&lt;=0),"Complete hourly assumptions","Complete")))))</x:f>
      </x:c>
      <x:c r="E182" s="4"/>
      <x:c r="F182" s="4"/>
      <x:c r="G182" s="6"/>
      <x:c r="H182" s="6"/>
      <x:c r="I182" s="4"/>
      <x:c r="J182" s="4"/>
      <x:c r="K182" s="4"/>
      <x:c r="L182" s="4"/>
      <x:c r="M182" s="6"/>
      <x:c r="N182" s="6"/>
      <x:c r="O182" s="4"/>
      <x:c r="P182" s="6"/>
      <x:c r="Q182" s="4"/>
      <x:c r="R182" s="6"/>
      <x:c r="S182" s="4"/>
      <x:c r="T182" s="6"/>
      <x:c r="U182" s="4"/>
      <x:c r="V182" s="6"/>
      <x:c r="W182" s="4"/>
      <x:c r="X182" s="6"/>
      <x:c r="Y182" s="4"/>
      <x:c r="Z182" s="4"/>
      <x:c r="AA182" s="10" t="str">
        <x:f>IF(OR(A182="",D182&lt;&gt;"Complete",E182&lt;&gt;"Hourly"),"",MAX(I182,ROUNDUP(J182/K182,0)*K182))</x:f>
      </x:c>
    </x:row>
    <x:row r="183" ht="24" customHeight="1">
      <x:c r="A183" s="4"/>
      <x:c r="B183" s="14" t="str">
        <x:f>IF(OR(A183="",D183&lt;&gt;"Complete"),"",IF(E183="Fixed",H183,G183*AA183)+IF(O183="No",N183,0)+IF(Q183="No",P183,0)+IF(S183="No",R183,0)+IF(U183="No",T183,0)+IF(W183="No",V183,0)+IF(Y183="No",X183,0))</x:f>
      </x:c>
      <x:c r="C183" s="14" t="str">
        <x:f>IF(B183="","",B183-IF(ISNUMBER(M183),M183,0))</x:f>
      </x:c>
      <x:c r="D183" s="10" t="str">
        <x:f>IF(A183="","",IF(L183&lt;&gt;"Yes","Obtain VAT inclusive figure",IF(OR(E183="",COUNT(N183,P183,R183,T183,V183,X183)&lt;6,COUNTIF(O183:Y183,"Unknown")&gt;0,OR(O183="",Q183="",S183="",U183="",W183="",Y183="")),"Complete basis and extras",IF(E183="Fixed",IF(ISNUMBER(H183),"Complete","Add fixed total"),IF(OR(COUNT(G183,I183:K183)&lt;4,G183&lt;0,I183&lt;0,J183&lt;0,K183&lt;=0),"Complete hourly assumptions","Complete")))))</x:f>
      </x:c>
      <x:c r="E183" s="4"/>
      <x:c r="F183" s="4"/>
      <x:c r="G183" s="6"/>
      <x:c r="H183" s="6"/>
      <x:c r="I183" s="4"/>
      <x:c r="J183" s="4"/>
      <x:c r="K183" s="4"/>
      <x:c r="L183" s="4"/>
      <x:c r="M183" s="6"/>
      <x:c r="N183" s="6"/>
      <x:c r="O183" s="4"/>
      <x:c r="P183" s="6"/>
      <x:c r="Q183" s="4"/>
      <x:c r="R183" s="6"/>
      <x:c r="S183" s="4"/>
      <x:c r="T183" s="6"/>
      <x:c r="U183" s="4"/>
      <x:c r="V183" s="6"/>
      <x:c r="W183" s="4"/>
      <x:c r="X183" s="6"/>
      <x:c r="Y183" s="4"/>
      <x:c r="Z183" s="4"/>
      <x:c r="AA183" s="10" t="str">
        <x:f>IF(OR(A183="",D183&lt;&gt;"Complete",E183&lt;&gt;"Hourly"),"",MAX(I183,ROUNDUP(J183/K183,0)*K183))</x:f>
      </x:c>
    </x:row>
    <x:row r="184" ht="24" customHeight="1">
      <x:c r="A184" s="4"/>
      <x:c r="B184" s="14" t="str">
        <x:f>IF(OR(A184="",D184&lt;&gt;"Complete"),"",IF(E184="Fixed",H184,G184*AA184)+IF(O184="No",N184,0)+IF(Q184="No",P184,0)+IF(S184="No",R184,0)+IF(U184="No",T184,0)+IF(W184="No",V184,0)+IF(Y184="No",X184,0))</x:f>
      </x:c>
      <x:c r="C184" s="14" t="str">
        <x:f>IF(B184="","",B184-IF(ISNUMBER(M184),M184,0))</x:f>
      </x:c>
      <x:c r="D184" s="10" t="str">
        <x:f>IF(A184="","",IF(L184&lt;&gt;"Yes","Obtain VAT inclusive figure",IF(OR(E184="",COUNT(N184,P184,R184,T184,V184,X184)&lt;6,COUNTIF(O184:Y184,"Unknown")&gt;0,OR(O184="",Q184="",S184="",U184="",W184="",Y184="")),"Complete basis and extras",IF(E184="Fixed",IF(ISNUMBER(H184),"Complete","Add fixed total"),IF(OR(COUNT(G184,I184:K184)&lt;4,G184&lt;0,I184&lt;0,J184&lt;0,K184&lt;=0),"Complete hourly assumptions","Complete")))))</x:f>
      </x:c>
      <x:c r="E184" s="4"/>
      <x:c r="F184" s="4"/>
      <x:c r="G184" s="6"/>
      <x:c r="H184" s="6"/>
      <x:c r="I184" s="4"/>
      <x:c r="J184" s="4"/>
      <x:c r="K184" s="4"/>
      <x:c r="L184" s="4"/>
      <x:c r="M184" s="6"/>
      <x:c r="N184" s="6"/>
      <x:c r="O184" s="4"/>
      <x:c r="P184" s="6"/>
      <x:c r="Q184" s="4"/>
      <x:c r="R184" s="6"/>
      <x:c r="S184" s="4"/>
      <x:c r="T184" s="6"/>
      <x:c r="U184" s="4"/>
      <x:c r="V184" s="6"/>
      <x:c r="W184" s="4"/>
      <x:c r="X184" s="6"/>
      <x:c r="Y184" s="4"/>
      <x:c r="Z184" s="4"/>
      <x:c r="AA184" s="10" t="str">
        <x:f>IF(OR(A184="",D184&lt;&gt;"Complete",E184&lt;&gt;"Hourly"),"",MAX(I184,ROUNDUP(J184/K184,0)*K184))</x:f>
      </x:c>
    </x:row>
    <x:row r="185" ht="24" customHeight="1">
      <x:c r="A185" s="4"/>
      <x:c r="B185" s="14" t="str">
        <x:f>IF(OR(A185="",D185&lt;&gt;"Complete"),"",IF(E185="Fixed",H185,G185*AA185)+IF(O185="No",N185,0)+IF(Q185="No",P185,0)+IF(S185="No",R185,0)+IF(U185="No",T185,0)+IF(W185="No",V185,0)+IF(Y185="No",X185,0))</x:f>
      </x:c>
      <x:c r="C185" s="14" t="str">
        <x:f>IF(B185="","",B185-IF(ISNUMBER(M185),M185,0))</x:f>
      </x:c>
      <x:c r="D185" s="10" t="str">
        <x:f>IF(A185="","",IF(L185&lt;&gt;"Yes","Obtain VAT inclusive figure",IF(OR(E185="",COUNT(N185,P185,R185,T185,V185,X185)&lt;6,COUNTIF(O185:Y185,"Unknown")&gt;0,OR(O185="",Q185="",S185="",U185="",W185="",Y185="")),"Complete basis and extras",IF(E185="Fixed",IF(ISNUMBER(H185),"Complete","Add fixed total"),IF(OR(COUNT(G185,I185:K185)&lt;4,G185&lt;0,I185&lt;0,J185&lt;0,K185&lt;=0),"Complete hourly assumptions","Complete")))))</x:f>
      </x:c>
      <x:c r="E185" s="4"/>
      <x:c r="F185" s="4"/>
      <x:c r="G185" s="6"/>
      <x:c r="H185" s="6"/>
      <x:c r="I185" s="4"/>
      <x:c r="J185" s="4"/>
      <x:c r="K185" s="4"/>
      <x:c r="L185" s="4"/>
      <x:c r="M185" s="6"/>
      <x:c r="N185" s="6"/>
      <x:c r="O185" s="4"/>
      <x:c r="P185" s="6"/>
      <x:c r="Q185" s="4"/>
      <x:c r="R185" s="6"/>
      <x:c r="S185" s="4"/>
      <x:c r="T185" s="6"/>
      <x:c r="U185" s="4"/>
      <x:c r="V185" s="6"/>
      <x:c r="W185" s="4"/>
      <x:c r="X185" s="6"/>
      <x:c r="Y185" s="4"/>
      <x:c r="Z185" s="4"/>
      <x:c r="AA185" s="10" t="str">
        <x:f>IF(OR(A185="",D185&lt;&gt;"Complete",E185&lt;&gt;"Hourly"),"",MAX(I185,ROUNDUP(J185/K185,0)*K185))</x:f>
      </x:c>
    </x:row>
    <x:row r="186" ht="24" customHeight="1">
      <x:c r="A186" s="4"/>
      <x:c r="B186" s="14" t="str">
        <x:f>IF(OR(A186="",D186&lt;&gt;"Complete"),"",IF(E186="Fixed",H186,G186*AA186)+IF(O186="No",N186,0)+IF(Q186="No",P186,0)+IF(S186="No",R186,0)+IF(U186="No",T186,0)+IF(W186="No",V186,0)+IF(Y186="No",X186,0))</x:f>
      </x:c>
      <x:c r="C186" s="14" t="str">
        <x:f>IF(B186="","",B186-IF(ISNUMBER(M186),M186,0))</x:f>
      </x:c>
      <x:c r="D186" s="10" t="str">
        <x:f>IF(A186="","",IF(L186&lt;&gt;"Yes","Obtain VAT inclusive figure",IF(OR(E186="",COUNT(N186,P186,R186,T186,V186,X186)&lt;6,COUNTIF(O186:Y186,"Unknown")&gt;0,OR(O186="",Q186="",S186="",U186="",W186="",Y186="")),"Complete basis and extras",IF(E186="Fixed",IF(ISNUMBER(H186),"Complete","Add fixed total"),IF(OR(COUNT(G186,I186:K186)&lt;4,G186&lt;0,I186&lt;0,J186&lt;0,K186&lt;=0),"Complete hourly assumptions","Complete")))))</x:f>
      </x:c>
      <x:c r="E186" s="4"/>
      <x:c r="F186" s="4"/>
      <x:c r="G186" s="6"/>
      <x:c r="H186" s="6"/>
      <x:c r="I186" s="4"/>
      <x:c r="J186" s="4"/>
      <x:c r="K186" s="4"/>
      <x:c r="L186" s="4"/>
      <x:c r="M186" s="6"/>
      <x:c r="N186" s="6"/>
      <x:c r="O186" s="4"/>
      <x:c r="P186" s="6"/>
      <x:c r="Q186" s="4"/>
      <x:c r="R186" s="6"/>
      <x:c r="S186" s="4"/>
      <x:c r="T186" s="6"/>
      <x:c r="U186" s="4"/>
      <x:c r="V186" s="6"/>
      <x:c r="W186" s="4"/>
      <x:c r="X186" s="6"/>
      <x:c r="Y186" s="4"/>
      <x:c r="Z186" s="4"/>
      <x:c r="AA186" s="10" t="str">
        <x:f>IF(OR(A186="",D186&lt;&gt;"Complete",E186&lt;&gt;"Hourly"),"",MAX(I186,ROUNDUP(J186/K186,0)*K186))</x:f>
      </x:c>
    </x:row>
    <x:row r="187" ht="24" customHeight="1">
      <x:c r="A187" s="4"/>
      <x:c r="B187" s="14" t="str">
        <x:f>IF(OR(A187="",D187&lt;&gt;"Complete"),"",IF(E187="Fixed",H187,G187*AA187)+IF(O187="No",N187,0)+IF(Q187="No",P187,0)+IF(S187="No",R187,0)+IF(U187="No",T187,0)+IF(W187="No",V187,0)+IF(Y187="No",X187,0))</x:f>
      </x:c>
      <x:c r="C187" s="14" t="str">
        <x:f>IF(B187="","",B187-IF(ISNUMBER(M187),M187,0))</x:f>
      </x:c>
      <x:c r="D187" s="10" t="str">
        <x:f>IF(A187="","",IF(L187&lt;&gt;"Yes","Obtain VAT inclusive figure",IF(OR(E187="",COUNT(N187,P187,R187,T187,V187,X187)&lt;6,COUNTIF(O187:Y187,"Unknown")&gt;0,OR(O187="",Q187="",S187="",U187="",W187="",Y187="")),"Complete basis and extras",IF(E187="Fixed",IF(ISNUMBER(H187),"Complete","Add fixed total"),IF(OR(COUNT(G187,I187:K187)&lt;4,G187&lt;0,I187&lt;0,J187&lt;0,K187&lt;=0),"Complete hourly assumptions","Complete")))))</x:f>
      </x:c>
      <x:c r="E187" s="4"/>
      <x:c r="F187" s="4"/>
      <x:c r="G187" s="6"/>
      <x:c r="H187" s="6"/>
      <x:c r="I187" s="4"/>
      <x:c r="J187" s="4"/>
      <x:c r="K187" s="4"/>
      <x:c r="L187" s="4"/>
      <x:c r="M187" s="6"/>
      <x:c r="N187" s="6"/>
      <x:c r="O187" s="4"/>
      <x:c r="P187" s="6"/>
      <x:c r="Q187" s="4"/>
      <x:c r="R187" s="6"/>
      <x:c r="S187" s="4"/>
      <x:c r="T187" s="6"/>
      <x:c r="U187" s="4"/>
      <x:c r="V187" s="6"/>
      <x:c r="W187" s="4"/>
      <x:c r="X187" s="6"/>
      <x:c r="Y187" s="4"/>
      <x:c r="Z187" s="4"/>
      <x:c r="AA187" s="10" t="str">
        <x:f>IF(OR(A187="",D187&lt;&gt;"Complete",E187&lt;&gt;"Hourly"),"",MAX(I187,ROUNDUP(J187/K187,0)*K187))</x:f>
      </x:c>
    </x:row>
    <x:row r="188" ht="24" customHeight="1">
      <x:c r="A188" s="4"/>
      <x:c r="B188" s="14" t="str">
        <x:f>IF(OR(A188="",D188&lt;&gt;"Complete"),"",IF(E188="Fixed",H188,G188*AA188)+IF(O188="No",N188,0)+IF(Q188="No",P188,0)+IF(S188="No",R188,0)+IF(U188="No",T188,0)+IF(W188="No",V188,0)+IF(Y188="No",X188,0))</x:f>
      </x:c>
      <x:c r="C188" s="14" t="str">
        <x:f>IF(B188="","",B188-IF(ISNUMBER(M188),M188,0))</x:f>
      </x:c>
      <x:c r="D188" s="10" t="str">
        <x:f>IF(A188="","",IF(L188&lt;&gt;"Yes","Obtain VAT inclusive figure",IF(OR(E188="",COUNT(N188,P188,R188,T188,V188,X188)&lt;6,COUNTIF(O188:Y188,"Unknown")&gt;0,OR(O188="",Q188="",S188="",U188="",W188="",Y188="")),"Complete basis and extras",IF(E188="Fixed",IF(ISNUMBER(H188),"Complete","Add fixed total"),IF(OR(COUNT(G188,I188:K188)&lt;4,G188&lt;0,I188&lt;0,J188&lt;0,K188&lt;=0),"Complete hourly assumptions","Complete")))))</x:f>
      </x:c>
      <x:c r="E188" s="4"/>
      <x:c r="F188" s="4"/>
      <x:c r="G188" s="6"/>
      <x:c r="H188" s="6"/>
      <x:c r="I188" s="4"/>
      <x:c r="J188" s="4"/>
      <x:c r="K188" s="4"/>
      <x:c r="L188" s="4"/>
      <x:c r="M188" s="6"/>
      <x:c r="N188" s="6"/>
      <x:c r="O188" s="4"/>
      <x:c r="P188" s="6"/>
      <x:c r="Q188" s="4"/>
      <x:c r="R188" s="6"/>
      <x:c r="S188" s="4"/>
      <x:c r="T188" s="6"/>
      <x:c r="U188" s="4"/>
      <x:c r="V188" s="6"/>
      <x:c r="W188" s="4"/>
      <x:c r="X188" s="6"/>
      <x:c r="Y188" s="4"/>
      <x:c r="Z188" s="4"/>
      <x:c r="AA188" s="10" t="str">
        <x:f>IF(OR(A188="",D188&lt;&gt;"Complete",E188&lt;&gt;"Hourly"),"",MAX(I188,ROUNDUP(J188/K188,0)*K188))</x:f>
      </x:c>
    </x:row>
    <x:row r="189" ht="24" customHeight="1">
      <x:c r="A189" s="4"/>
      <x:c r="B189" s="14" t="str">
        <x:f>IF(OR(A189="",D189&lt;&gt;"Complete"),"",IF(E189="Fixed",H189,G189*AA189)+IF(O189="No",N189,0)+IF(Q189="No",P189,0)+IF(S189="No",R189,0)+IF(U189="No",T189,0)+IF(W189="No",V189,0)+IF(Y189="No",X189,0))</x:f>
      </x:c>
      <x:c r="C189" s="14" t="str">
        <x:f>IF(B189="","",B189-IF(ISNUMBER(M189),M189,0))</x:f>
      </x:c>
      <x:c r="D189" s="10" t="str">
        <x:f>IF(A189="","",IF(L189&lt;&gt;"Yes","Obtain VAT inclusive figure",IF(OR(E189="",COUNT(N189,P189,R189,T189,V189,X189)&lt;6,COUNTIF(O189:Y189,"Unknown")&gt;0,OR(O189="",Q189="",S189="",U189="",W189="",Y189="")),"Complete basis and extras",IF(E189="Fixed",IF(ISNUMBER(H189),"Complete","Add fixed total"),IF(OR(COUNT(G189,I189:K189)&lt;4,G189&lt;0,I189&lt;0,J189&lt;0,K189&lt;=0),"Complete hourly assumptions","Complete")))))</x:f>
      </x:c>
      <x:c r="E189" s="4"/>
      <x:c r="F189" s="4"/>
      <x:c r="G189" s="6"/>
      <x:c r="H189" s="6"/>
      <x:c r="I189" s="4"/>
      <x:c r="J189" s="4"/>
      <x:c r="K189" s="4"/>
      <x:c r="L189" s="4"/>
      <x:c r="M189" s="6"/>
      <x:c r="N189" s="6"/>
      <x:c r="O189" s="4"/>
      <x:c r="P189" s="6"/>
      <x:c r="Q189" s="4"/>
      <x:c r="R189" s="6"/>
      <x:c r="S189" s="4"/>
      <x:c r="T189" s="6"/>
      <x:c r="U189" s="4"/>
      <x:c r="V189" s="6"/>
      <x:c r="W189" s="4"/>
      <x:c r="X189" s="6"/>
      <x:c r="Y189" s="4"/>
      <x:c r="Z189" s="4"/>
      <x:c r="AA189" s="10" t="str">
        <x:f>IF(OR(A189="",D189&lt;&gt;"Complete",E189&lt;&gt;"Hourly"),"",MAX(I189,ROUNDUP(J189/K189,0)*K189))</x:f>
      </x:c>
    </x:row>
    <x:row r="190" ht="24" customHeight="1">
      <x:c r="A190" s="4"/>
      <x:c r="B190" s="14" t="str">
        <x:f>IF(OR(A190="",D190&lt;&gt;"Complete"),"",IF(E190="Fixed",H190,G190*AA190)+IF(O190="No",N190,0)+IF(Q190="No",P190,0)+IF(S190="No",R190,0)+IF(U190="No",T190,0)+IF(W190="No",V190,0)+IF(Y190="No",X190,0))</x:f>
      </x:c>
      <x:c r="C190" s="14" t="str">
        <x:f>IF(B190="","",B190-IF(ISNUMBER(M190),M190,0))</x:f>
      </x:c>
      <x:c r="D190" s="10" t="str">
        <x:f>IF(A190="","",IF(L190&lt;&gt;"Yes","Obtain VAT inclusive figure",IF(OR(E190="",COUNT(N190,P190,R190,T190,V190,X190)&lt;6,COUNTIF(O190:Y190,"Unknown")&gt;0,OR(O190="",Q190="",S190="",U190="",W190="",Y190="")),"Complete basis and extras",IF(E190="Fixed",IF(ISNUMBER(H190),"Complete","Add fixed total"),IF(OR(COUNT(G190,I190:K190)&lt;4,G190&lt;0,I190&lt;0,J190&lt;0,K190&lt;=0),"Complete hourly assumptions","Complete")))))</x:f>
      </x:c>
      <x:c r="E190" s="4"/>
      <x:c r="F190" s="4"/>
      <x:c r="G190" s="6"/>
      <x:c r="H190" s="6"/>
      <x:c r="I190" s="4"/>
      <x:c r="J190" s="4"/>
      <x:c r="K190" s="4"/>
      <x:c r="L190" s="4"/>
      <x:c r="M190" s="6"/>
      <x:c r="N190" s="6"/>
      <x:c r="O190" s="4"/>
      <x:c r="P190" s="6"/>
      <x:c r="Q190" s="4"/>
      <x:c r="R190" s="6"/>
      <x:c r="S190" s="4"/>
      <x:c r="T190" s="6"/>
      <x:c r="U190" s="4"/>
      <x:c r="V190" s="6"/>
      <x:c r="W190" s="4"/>
      <x:c r="X190" s="6"/>
      <x:c r="Y190" s="4"/>
      <x:c r="Z190" s="4"/>
      <x:c r="AA190" s="10" t="str">
        <x:f>IF(OR(A190="",D190&lt;&gt;"Complete",E190&lt;&gt;"Hourly"),"",MAX(I190,ROUNDUP(J190/K190,0)*K190))</x:f>
      </x:c>
    </x:row>
    <x:row r="191" ht="24" customHeight="1">
      <x:c r="A191" s="4"/>
      <x:c r="B191" s="14" t="str">
        <x:f>IF(OR(A191="",D191&lt;&gt;"Complete"),"",IF(E191="Fixed",H191,G191*AA191)+IF(O191="No",N191,0)+IF(Q191="No",P191,0)+IF(S191="No",R191,0)+IF(U191="No",T191,0)+IF(W191="No",V191,0)+IF(Y191="No",X191,0))</x:f>
      </x:c>
      <x:c r="C191" s="14" t="str">
        <x:f>IF(B191="","",B191-IF(ISNUMBER(M191),M191,0))</x:f>
      </x:c>
      <x:c r="D191" s="10" t="str">
        <x:f>IF(A191="","",IF(L191&lt;&gt;"Yes","Obtain VAT inclusive figure",IF(OR(E191="",COUNT(N191,P191,R191,T191,V191,X191)&lt;6,COUNTIF(O191:Y191,"Unknown")&gt;0,OR(O191="",Q191="",S191="",U191="",W191="",Y191="")),"Complete basis and extras",IF(E191="Fixed",IF(ISNUMBER(H191),"Complete","Add fixed total"),IF(OR(COUNT(G191,I191:K191)&lt;4,G191&lt;0,I191&lt;0,J191&lt;0,K191&lt;=0),"Complete hourly assumptions","Complete")))))</x:f>
      </x:c>
      <x:c r="E191" s="4"/>
      <x:c r="F191" s="4"/>
      <x:c r="G191" s="6"/>
      <x:c r="H191" s="6"/>
      <x:c r="I191" s="4"/>
      <x:c r="J191" s="4"/>
      <x:c r="K191" s="4"/>
      <x:c r="L191" s="4"/>
      <x:c r="M191" s="6"/>
      <x:c r="N191" s="6"/>
      <x:c r="O191" s="4"/>
      <x:c r="P191" s="6"/>
      <x:c r="Q191" s="4"/>
      <x:c r="R191" s="6"/>
      <x:c r="S191" s="4"/>
      <x:c r="T191" s="6"/>
      <x:c r="U191" s="4"/>
      <x:c r="V191" s="6"/>
      <x:c r="W191" s="4"/>
      <x:c r="X191" s="6"/>
      <x:c r="Y191" s="4"/>
      <x:c r="Z191" s="4"/>
      <x:c r="AA191" s="10" t="str">
        <x:f>IF(OR(A191="",D191&lt;&gt;"Complete",E191&lt;&gt;"Hourly"),"",MAX(I191,ROUNDUP(J191/K191,0)*K191))</x:f>
      </x:c>
    </x:row>
    <x:row r="192" ht="24" customHeight="1">
      <x:c r="A192" s="4"/>
      <x:c r="B192" s="14" t="str">
        <x:f>IF(OR(A192="",D192&lt;&gt;"Complete"),"",IF(E192="Fixed",H192,G192*AA192)+IF(O192="No",N192,0)+IF(Q192="No",P192,0)+IF(S192="No",R192,0)+IF(U192="No",T192,0)+IF(W192="No",V192,0)+IF(Y192="No",X192,0))</x:f>
      </x:c>
      <x:c r="C192" s="14" t="str">
        <x:f>IF(B192="","",B192-IF(ISNUMBER(M192),M192,0))</x:f>
      </x:c>
      <x:c r="D192" s="10" t="str">
        <x:f>IF(A192="","",IF(L192&lt;&gt;"Yes","Obtain VAT inclusive figure",IF(OR(E192="",COUNT(N192,P192,R192,T192,V192,X192)&lt;6,COUNTIF(O192:Y192,"Unknown")&gt;0,OR(O192="",Q192="",S192="",U192="",W192="",Y192="")),"Complete basis and extras",IF(E192="Fixed",IF(ISNUMBER(H192),"Complete","Add fixed total"),IF(OR(COUNT(G192,I192:K192)&lt;4,G192&lt;0,I192&lt;0,J192&lt;0,K192&lt;=0),"Complete hourly assumptions","Complete")))))</x:f>
      </x:c>
      <x:c r="E192" s="4"/>
      <x:c r="F192" s="4"/>
      <x:c r="G192" s="6"/>
      <x:c r="H192" s="6"/>
      <x:c r="I192" s="4"/>
      <x:c r="J192" s="4"/>
      <x:c r="K192" s="4"/>
      <x:c r="L192" s="4"/>
      <x:c r="M192" s="6"/>
      <x:c r="N192" s="6"/>
      <x:c r="O192" s="4"/>
      <x:c r="P192" s="6"/>
      <x:c r="Q192" s="4"/>
      <x:c r="R192" s="6"/>
      <x:c r="S192" s="4"/>
      <x:c r="T192" s="6"/>
      <x:c r="U192" s="4"/>
      <x:c r="V192" s="6"/>
      <x:c r="W192" s="4"/>
      <x:c r="X192" s="6"/>
      <x:c r="Y192" s="4"/>
      <x:c r="Z192" s="4"/>
      <x:c r="AA192" s="10" t="str">
        <x:f>IF(OR(A192="",D192&lt;&gt;"Complete",E192&lt;&gt;"Hourly"),"",MAX(I192,ROUNDUP(J192/K192,0)*K192))</x:f>
      </x:c>
    </x:row>
    <x:row r="193" ht="24" customHeight="1">
      <x:c r="A193" s="4"/>
      <x:c r="B193" s="14" t="str">
        <x:f>IF(OR(A193="",D193&lt;&gt;"Complete"),"",IF(E193="Fixed",H193,G193*AA193)+IF(O193="No",N193,0)+IF(Q193="No",P193,0)+IF(S193="No",R193,0)+IF(U193="No",T193,0)+IF(W193="No",V193,0)+IF(Y193="No",X193,0))</x:f>
      </x:c>
      <x:c r="C193" s="14" t="str">
        <x:f>IF(B193="","",B193-IF(ISNUMBER(M193),M193,0))</x:f>
      </x:c>
      <x:c r="D193" s="10" t="str">
        <x:f>IF(A193="","",IF(L193&lt;&gt;"Yes","Obtain VAT inclusive figure",IF(OR(E193="",COUNT(N193,P193,R193,T193,V193,X193)&lt;6,COUNTIF(O193:Y193,"Unknown")&gt;0,OR(O193="",Q193="",S193="",U193="",W193="",Y193="")),"Complete basis and extras",IF(E193="Fixed",IF(ISNUMBER(H193),"Complete","Add fixed total"),IF(OR(COUNT(G193,I193:K193)&lt;4,G193&lt;0,I193&lt;0,J193&lt;0,K193&lt;=0),"Complete hourly assumptions","Complete")))))</x:f>
      </x:c>
      <x:c r="E193" s="4"/>
      <x:c r="F193" s="4"/>
      <x:c r="G193" s="6"/>
      <x:c r="H193" s="6"/>
      <x:c r="I193" s="4"/>
      <x:c r="J193" s="4"/>
      <x:c r="K193" s="4"/>
      <x:c r="L193" s="4"/>
      <x:c r="M193" s="6"/>
      <x:c r="N193" s="6"/>
      <x:c r="O193" s="4"/>
      <x:c r="P193" s="6"/>
      <x:c r="Q193" s="4"/>
      <x:c r="R193" s="6"/>
      <x:c r="S193" s="4"/>
      <x:c r="T193" s="6"/>
      <x:c r="U193" s="4"/>
      <x:c r="V193" s="6"/>
      <x:c r="W193" s="4"/>
      <x:c r="X193" s="6"/>
      <x:c r="Y193" s="4"/>
      <x:c r="Z193" s="4"/>
      <x:c r="AA193" s="10" t="str">
        <x:f>IF(OR(A193="",D193&lt;&gt;"Complete",E193&lt;&gt;"Hourly"),"",MAX(I193,ROUNDUP(J193/K193,0)*K193))</x:f>
      </x:c>
    </x:row>
    <x:row r="194" ht="24" customHeight="1">
      <x:c r="A194" s="4"/>
      <x:c r="B194" s="14" t="str">
        <x:f>IF(OR(A194="",D194&lt;&gt;"Complete"),"",IF(E194="Fixed",H194,G194*AA194)+IF(O194="No",N194,0)+IF(Q194="No",P194,0)+IF(S194="No",R194,0)+IF(U194="No",T194,0)+IF(W194="No",V194,0)+IF(Y194="No",X194,0))</x:f>
      </x:c>
      <x:c r="C194" s="14" t="str">
        <x:f>IF(B194="","",B194-IF(ISNUMBER(M194),M194,0))</x:f>
      </x:c>
      <x:c r="D194" s="10" t="str">
        <x:f>IF(A194="","",IF(L194&lt;&gt;"Yes","Obtain VAT inclusive figure",IF(OR(E194="",COUNT(N194,P194,R194,T194,V194,X194)&lt;6,COUNTIF(O194:Y194,"Unknown")&gt;0,OR(O194="",Q194="",S194="",U194="",W194="",Y194="")),"Complete basis and extras",IF(E194="Fixed",IF(ISNUMBER(H194),"Complete","Add fixed total"),IF(OR(COUNT(G194,I194:K194)&lt;4,G194&lt;0,I194&lt;0,J194&lt;0,K194&lt;=0),"Complete hourly assumptions","Complete")))))</x:f>
      </x:c>
      <x:c r="E194" s="4"/>
      <x:c r="F194" s="4"/>
      <x:c r="G194" s="6"/>
      <x:c r="H194" s="6"/>
      <x:c r="I194" s="4"/>
      <x:c r="J194" s="4"/>
      <x:c r="K194" s="4"/>
      <x:c r="L194" s="4"/>
      <x:c r="M194" s="6"/>
      <x:c r="N194" s="6"/>
      <x:c r="O194" s="4"/>
      <x:c r="P194" s="6"/>
      <x:c r="Q194" s="4"/>
      <x:c r="R194" s="6"/>
      <x:c r="S194" s="4"/>
      <x:c r="T194" s="6"/>
      <x:c r="U194" s="4"/>
      <x:c r="V194" s="6"/>
      <x:c r="W194" s="4"/>
      <x:c r="X194" s="6"/>
      <x:c r="Y194" s="4"/>
      <x:c r="Z194" s="4"/>
      <x:c r="AA194" s="10" t="str">
        <x:f>IF(OR(A194="",D194&lt;&gt;"Complete",E194&lt;&gt;"Hourly"),"",MAX(I194,ROUNDUP(J194/K194,0)*K194))</x:f>
      </x:c>
    </x:row>
    <x:row r="195" ht="24" customHeight="1">
      <x:c r="A195" s="4"/>
      <x:c r="B195" s="14" t="str">
        <x:f>IF(OR(A195="",D195&lt;&gt;"Complete"),"",IF(E195="Fixed",H195,G195*AA195)+IF(O195="No",N195,0)+IF(Q195="No",P195,0)+IF(S195="No",R195,0)+IF(U195="No",T195,0)+IF(W195="No",V195,0)+IF(Y195="No",X195,0))</x:f>
      </x:c>
      <x:c r="C195" s="14" t="str">
        <x:f>IF(B195="","",B195-IF(ISNUMBER(M195),M195,0))</x:f>
      </x:c>
      <x:c r="D195" s="10" t="str">
        <x:f>IF(A195="","",IF(L195&lt;&gt;"Yes","Obtain VAT inclusive figure",IF(OR(E195="",COUNT(N195,P195,R195,T195,V195,X195)&lt;6,COUNTIF(O195:Y195,"Unknown")&gt;0,OR(O195="",Q195="",S195="",U195="",W195="",Y195="")),"Complete basis and extras",IF(E195="Fixed",IF(ISNUMBER(H195),"Complete","Add fixed total"),IF(OR(COUNT(G195,I195:K195)&lt;4,G195&lt;0,I195&lt;0,J195&lt;0,K195&lt;=0),"Complete hourly assumptions","Complete")))))</x:f>
      </x:c>
      <x:c r="E195" s="4"/>
      <x:c r="F195" s="4"/>
      <x:c r="G195" s="6"/>
      <x:c r="H195" s="6"/>
      <x:c r="I195" s="4"/>
      <x:c r="J195" s="4"/>
      <x:c r="K195" s="4"/>
      <x:c r="L195" s="4"/>
      <x:c r="M195" s="6"/>
      <x:c r="N195" s="6"/>
      <x:c r="O195" s="4"/>
      <x:c r="P195" s="6"/>
      <x:c r="Q195" s="4"/>
      <x:c r="R195" s="6"/>
      <x:c r="S195" s="4"/>
      <x:c r="T195" s="6"/>
      <x:c r="U195" s="4"/>
      <x:c r="V195" s="6"/>
      <x:c r="W195" s="4"/>
      <x:c r="X195" s="6"/>
      <x:c r="Y195" s="4"/>
      <x:c r="Z195" s="4"/>
      <x:c r="AA195" s="10" t="str">
        <x:f>IF(OR(A195="",D195&lt;&gt;"Complete",E195&lt;&gt;"Hourly"),"",MAX(I195,ROUNDUP(J195/K195,0)*K195))</x:f>
      </x:c>
    </x:row>
    <x:row r="196" ht="24" customHeight="1">
      <x:c r="A196" s="4"/>
      <x:c r="B196" s="14" t="str">
        <x:f>IF(OR(A196="",D196&lt;&gt;"Complete"),"",IF(E196="Fixed",H196,G196*AA196)+IF(O196="No",N196,0)+IF(Q196="No",P196,0)+IF(S196="No",R196,0)+IF(U196="No",T196,0)+IF(W196="No",V196,0)+IF(Y196="No",X196,0))</x:f>
      </x:c>
      <x:c r="C196" s="14" t="str">
        <x:f>IF(B196="","",B196-IF(ISNUMBER(M196),M196,0))</x:f>
      </x:c>
      <x:c r="D196" s="10" t="str">
        <x:f>IF(A196="","",IF(L196&lt;&gt;"Yes","Obtain VAT inclusive figure",IF(OR(E196="",COUNT(N196,P196,R196,T196,V196,X196)&lt;6,COUNTIF(O196:Y196,"Unknown")&gt;0,OR(O196="",Q196="",S196="",U196="",W196="",Y196="")),"Complete basis and extras",IF(E196="Fixed",IF(ISNUMBER(H196),"Complete","Add fixed total"),IF(OR(COUNT(G196,I196:K196)&lt;4,G196&lt;0,I196&lt;0,J196&lt;0,K196&lt;=0),"Complete hourly assumptions","Complete")))))</x:f>
      </x:c>
      <x:c r="E196" s="4"/>
      <x:c r="F196" s="4"/>
      <x:c r="G196" s="6"/>
      <x:c r="H196" s="6"/>
      <x:c r="I196" s="4"/>
      <x:c r="J196" s="4"/>
      <x:c r="K196" s="4"/>
      <x:c r="L196" s="4"/>
      <x:c r="M196" s="6"/>
      <x:c r="N196" s="6"/>
      <x:c r="O196" s="4"/>
      <x:c r="P196" s="6"/>
      <x:c r="Q196" s="4"/>
      <x:c r="R196" s="6"/>
      <x:c r="S196" s="4"/>
      <x:c r="T196" s="6"/>
      <x:c r="U196" s="4"/>
      <x:c r="V196" s="6"/>
      <x:c r="W196" s="4"/>
      <x:c r="X196" s="6"/>
      <x:c r="Y196" s="4"/>
      <x:c r="Z196" s="4"/>
      <x:c r="AA196" s="10" t="str">
        <x:f>IF(OR(A196="",D196&lt;&gt;"Complete",E196&lt;&gt;"Hourly"),"",MAX(I196,ROUNDUP(J196/K196,0)*K196))</x:f>
      </x:c>
    </x:row>
    <x:row r="197" ht="24" customHeight="1">
      <x:c r="A197" s="4"/>
      <x:c r="B197" s="14" t="str">
        <x:f>IF(OR(A197="",D197&lt;&gt;"Complete"),"",IF(E197="Fixed",H197,G197*AA197)+IF(O197="No",N197,0)+IF(Q197="No",P197,0)+IF(S197="No",R197,0)+IF(U197="No",T197,0)+IF(W197="No",V197,0)+IF(Y197="No",X197,0))</x:f>
      </x:c>
      <x:c r="C197" s="14" t="str">
        <x:f>IF(B197="","",B197-IF(ISNUMBER(M197),M197,0))</x:f>
      </x:c>
      <x:c r="D197" s="10" t="str">
        <x:f>IF(A197="","",IF(L197&lt;&gt;"Yes","Obtain VAT inclusive figure",IF(OR(E197="",COUNT(N197,P197,R197,T197,V197,X197)&lt;6,COUNTIF(O197:Y197,"Unknown")&gt;0,OR(O197="",Q197="",S197="",U197="",W197="",Y197="")),"Complete basis and extras",IF(E197="Fixed",IF(ISNUMBER(H197),"Complete","Add fixed total"),IF(OR(COUNT(G197,I197:K197)&lt;4,G197&lt;0,I197&lt;0,J197&lt;0,K197&lt;=0),"Complete hourly assumptions","Complete")))))</x:f>
      </x:c>
      <x:c r="E197" s="4"/>
      <x:c r="F197" s="4"/>
      <x:c r="G197" s="6"/>
      <x:c r="H197" s="6"/>
      <x:c r="I197" s="4"/>
      <x:c r="J197" s="4"/>
      <x:c r="K197" s="4"/>
      <x:c r="L197" s="4"/>
      <x:c r="M197" s="6"/>
      <x:c r="N197" s="6"/>
      <x:c r="O197" s="4"/>
      <x:c r="P197" s="6"/>
      <x:c r="Q197" s="4"/>
      <x:c r="R197" s="6"/>
      <x:c r="S197" s="4"/>
      <x:c r="T197" s="6"/>
      <x:c r="U197" s="4"/>
      <x:c r="V197" s="6"/>
      <x:c r="W197" s="4"/>
      <x:c r="X197" s="6"/>
      <x:c r="Y197" s="4"/>
      <x:c r="Z197" s="4"/>
      <x:c r="AA197" s="10" t="str">
        <x:f>IF(OR(A197="",D197&lt;&gt;"Complete",E197&lt;&gt;"Hourly"),"",MAX(I197,ROUNDUP(J197/K197,0)*K197))</x:f>
      </x:c>
    </x:row>
    <x:row r="198" ht="24" customHeight="1">
      <x:c r="A198" s="4"/>
      <x:c r="B198" s="14" t="str">
        <x:f>IF(OR(A198="",D198&lt;&gt;"Complete"),"",IF(E198="Fixed",H198,G198*AA198)+IF(O198="No",N198,0)+IF(Q198="No",P198,0)+IF(S198="No",R198,0)+IF(U198="No",T198,0)+IF(W198="No",V198,0)+IF(Y198="No",X198,0))</x:f>
      </x:c>
      <x:c r="C198" s="14" t="str">
        <x:f>IF(B198="","",B198-IF(ISNUMBER(M198),M198,0))</x:f>
      </x:c>
      <x:c r="D198" s="10" t="str">
        <x:f>IF(A198="","",IF(L198&lt;&gt;"Yes","Obtain VAT inclusive figure",IF(OR(E198="",COUNT(N198,P198,R198,T198,V198,X198)&lt;6,COUNTIF(O198:Y198,"Unknown")&gt;0,OR(O198="",Q198="",S198="",U198="",W198="",Y198="")),"Complete basis and extras",IF(E198="Fixed",IF(ISNUMBER(H198),"Complete","Add fixed total"),IF(OR(COUNT(G198,I198:K198)&lt;4,G198&lt;0,I198&lt;0,J198&lt;0,K198&lt;=0),"Complete hourly assumptions","Complete")))))</x:f>
      </x:c>
      <x:c r="E198" s="4"/>
      <x:c r="F198" s="4"/>
      <x:c r="G198" s="6"/>
      <x:c r="H198" s="6"/>
      <x:c r="I198" s="4"/>
      <x:c r="J198" s="4"/>
      <x:c r="K198" s="4"/>
      <x:c r="L198" s="4"/>
      <x:c r="M198" s="6"/>
      <x:c r="N198" s="6"/>
      <x:c r="O198" s="4"/>
      <x:c r="P198" s="6"/>
      <x:c r="Q198" s="4"/>
      <x:c r="R198" s="6"/>
      <x:c r="S198" s="4"/>
      <x:c r="T198" s="6"/>
      <x:c r="U198" s="4"/>
      <x:c r="V198" s="6"/>
      <x:c r="W198" s="4"/>
      <x:c r="X198" s="6"/>
      <x:c r="Y198" s="4"/>
      <x:c r="Z198" s="4"/>
      <x:c r="AA198" s="10" t="str">
        <x:f>IF(OR(A198="",D198&lt;&gt;"Complete",E198&lt;&gt;"Hourly"),"",MAX(I198,ROUNDUP(J198/K198,0)*K198))</x:f>
      </x:c>
    </x:row>
    <x:row r="199" ht="24" customHeight="1">
      <x:c r="A199" s="4"/>
      <x:c r="B199" s="14" t="str">
        <x:f>IF(OR(A199="",D199&lt;&gt;"Complete"),"",IF(E199="Fixed",H199,G199*AA199)+IF(O199="No",N199,0)+IF(Q199="No",P199,0)+IF(S199="No",R199,0)+IF(U199="No",T199,0)+IF(W199="No",V199,0)+IF(Y199="No",X199,0))</x:f>
      </x:c>
      <x:c r="C199" s="14" t="str">
        <x:f>IF(B199="","",B199-IF(ISNUMBER(M199),M199,0))</x:f>
      </x:c>
      <x:c r="D199" s="10" t="str">
        <x:f>IF(A199="","",IF(L199&lt;&gt;"Yes","Obtain VAT inclusive figure",IF(OR(E199="",COUNT(N199,P199,R199,T199,V199,X199)&lt;6,COUNTIF(O199:Y199,"Unknown")&gt;0,OR(O199="",Q199="",S199="",U199="",W199="",Y199="")),"Complete basis and extras",IF(E199="Fixed",IF(ISNUMBER(H199),"Complete","Add fixed total"),IF(OR(COUNT(G199,I199:K199)&lt;4,G199&lt;0,I199&lt;0,J199&lt;0,K199&lt;=0),"Complete hourly assumptions","Complete")))))</x:f>
      </x:c>
      <x:c r="E199" s="4"/>
      <x:c r="F199" s="4"/>
      <x:c r="G199" s="6"/>
      <x:c r="H199" s="6"/>
      <x:c r="I199" s="4"/>
      <x:c r="J199" s="4"/>
      <x:c r="K199" s="4"/>
      <x:c r="L199" s="4"/>
      <x:c r="M199" s="6"/>
      <x:c r="N199" s="6"/>
      <x:c r="O199" s="4"/>
      <x:c r="P199" s="6"/>
      <x:c r="Q199" s="4"/>
      <x:c r="R199" s="6"/>
      <x:c r="S199" s="4"/>
      <x:c r="T199" s="6"/>
      <x:c r="U199" s="4"/>
      <x:c r="V199" s="6"/>
      <x:c r="W199" s="4"/>
      <x:c r="X199" s="6"/>
      <x:c r="Y199" s="4"/>
      <x:c r="Z199" s="4"/>
      <x:c r="AA199" s="10" t="str">
        <x:f>IF(OR(A199="",D199&lt;&gt;"Complete",E199&lt;&gt;"Hourly"),"",MAX(I199,ROUNDUP(J199/K199,0)*K199))</x:f>
      </x:c>
    </x:row>
    <x:row r="200" ht="24" customHeight="1">
      <x:c r="A200" s="4"/>
      <x:c r="B200" s="14" t="str">
        <x:f>IF(OR(A200="",D200&lt;&gt;"Complete"),"",IF(E200="Fixed",H200,G200*AA200)+IF(O200="No",N200,0)+IF(Q200="No",P200,0)+IF(S200="No",R200,0)+IF(U200="No",T200,0)+IF(W200="No",V200,0)+IF(Y200="No",X200,0))</x:f>
      </x:c>
      <x:c r="C200" s="14" t="str">
        <x:f>IF(B200="","",B200-IF(ISNUMBER(M200),M200,0))</x:f>
      </x:c>
      <x:c r="D200" s="10" t="str">
        <x:f>IF(A200="","",IF(L200&lt;&gt;"Yes","Obtain VAT inclusive figure",IF(OR(E200="",COUNT(N200,P200,R200,T200,V200,X200)&lt;6,COUNTIF(O200:Y200,"Unknown")&gt;0,OR(O200="",Q200="",S200="",U200="",W200="",Y200="")),"Complete basis and extras",IF(E200="Fixed",IF(ISNUMBER(H200),"Complete","Add fixed total"),IF(OR(COUNT(G200,I200:K200)&lt;4,G200&lt;0,I200&lt;0,J200&lt;0,K200&lt;=0),"Complete hourly assumptions","Complete")))))</x:f>
      </x:c>
      <x:c r="E200" s="4"/>
      <x:c r="F200" s="4"/>
      <x:c r="G200" s="6"/>
      <x:c r="H200" s="6"/>
      <x:c r="I200" s="4"/>
      <x:c r="J200" s="4"/>
      <x:c r="K200" s="4"/>
      <x:c r="L200" s="4"/>
      <x:c r="M200" s="6"/>
      <x:c r="N200" s="6"/>
      <x:c r="O200" s="4"/>
      <x:c r="P200" s="6"/>
      <x:c r="Q200" s="4"/>
      <x:c r="R200" s="6"/>
      <x:c r="S200" s="4"/>
      <x:c r="T200" s="6"/>
      <x:c r="U200" s="4"/>
      <x:c r="V200" s="6"/>
      <x:c r="W200" s="4"/>
      <x:c r="X200" s="6"/>
      <x:c r="Y200" s="4"/>
      <x:c r="Z200" s="4"/>
      <x:c r="AA200" s="10" t="str">
        <x:f>IF(OR(A200="",D200&lt;&gt;"Complete",E200&lt;&gt;"Hourly"),"",MAX(I200,ROUNDUP(J200/K200,0)*K200))</x:f>
      </x:c>
    </x:row>
    <x:row r="201" ht="24" customHeight="1">
      <x:c r="A201" s="4"/>
      <x:c r="B201" s="14" t="str">
        <x:f>IF(OR(A201="",D201&lt;&gt;"Complete"),"",IF(E201="Fixed",H201,G201*AA201)+IF(O201="No",N201,0)+IF(Q201="No",P201,0)+IF(S201="No",R201,0)+IF(U201="No",T201,0)+IF(W201="No",V201,0)+IF(Y201="No",X201,0))</x:f>
      </x:c>
      <x:c r="C201" s="14" t="str">
        <x:f>IF(B201="","",B201-IF(ISNUMBER(M201),M201,0))</x:f>
      </x:c>
      <x:c r="D201" s="10" t="str">
        <x:f>IF(A201="","",IF(L201&lt;&gt;"Yes","Obtain VAT inclusive figure",IF(OR(E201="",COUNT(N201,P201,R201,T201,V201,X201)&lt;6,COUNTIF(O201:Y201,"Unknown")&gt;0,OR(O201="",Q201="",S201="",U201="",W201="",Y201="")),"Complete basis and extras",IF(E201="Fixed",IF(ISNUMBER(H201),"Complete","Add fixed total"),IF(OR(COUNT(G201,I201:K201)&lt;4,G201&lt;0,I201&lt;0,J201&lt;0,K201&lt;=0),"Complete hourly assumptions","Complete")))))</x:f>
      </x:c>
      <x:c r="E201" s="4"/>
      <x:c r="F201" s="4"/>
      <x:c r="G201" s="6"/>
      <x:c r="H201" s="6"/>
      <x:c r="I201" s="4"/>
      <x:c r="J201" s="4"/>
      <x:c r="K201" s="4"/>
      <x:c r="L201" s="4"/>
      <x:c r="M201" s="6"/>
      <x:c r="N201" s="6"/>
      <x:c r="O201" s="4"/>
      <x:c r="P201" s="6"/>
      <x:c r="Q201" s="4"/>
      <x:c r="R201" s="6"/>
      <x:c r="S201" s="4"/>
      <x:c r="T201" s="6"/>
      <x:c r="U201" s="4"/>
      <x:c r="V201" s="6"/>
      <x:c r="W201" s="4"/>
      <x:c r="X201" s="6"/>
      <x:c r="Y201" s="4"/>
      <x:c r="Z201" s="4"/>
      <x:c r="AA201" s="10" t="str">
        <x:f>IF(OR(A201="",D201&lt;&gt;"Complete",E201&lt;&gt;"Hourly"),"",MAX(I201,ROUNDUP(J201/K201,0)*K201))</x:f>
      </x:c>
    </x:row>
    <x:row r="202" ht="24" customHeight="1">
      <x:c r="A202" s="4"/>
      <x:c r="B202" s="14" t="str">
        <x:f>IF(OR(A202="",D202&lt;&gt;"Complete"),"",IF(E202="Fixed",H202,G202*AA202)+IF(O202="No",N202,0)+IF(Q202="No",P202,0)+IF(S202="No",R202,0)+IF(U202="No",T202,0)+IF(W202="No",V202,0)+IF(Y202="No",X202,0))</x:f>
      </x:c>
      <x:c r="C202" s="14" t="str">
        <x:f>IF(B202="","",B202-IF(ISNUMBER(M202),M202,0))</x:f>
      </x:c>
      <x:c r="D202" s="10" t="str">
        <x:f>IF(A202="","",IF(L202&lt;&gt;"Yes","Obtain VAT inclusive figure",IF(OR(E202="",COUNT(N202,P202,R202,T202,V202,X202)&lt;6,COUNTIF(O202:Y202,"Unknown")&gt;0,OR(O202="",Q202="",S202="",U202="",W202="",Y202="")),"Complete basis and extras",IF(E202="Fixed",IF(ISNUMBER(H202),"Complete","Add fixed total"),IF(OR(COUNT(G202,I202:K202)&lt;4,G202&lt;0,I202&lt;0,J202&lt;0,K202&lt;=0),"Complete hourly assumptions","Complete")))))</x:f>
      </x:c>
      <x:c r="E202" s="4"/>
      <x:c r="F202" s="4"/>
      <x:c r="G202" s="6"/>
      <x:c r="H202" s="6"/>
      <x:c r="I202" s="4"/>
      <x:c r="J202" s="4"/>
      <x:c r="K202" s="4"/>
      <x:c r="L202" s="4"/>
      <x:c r="M202" s="6"/>
      <x:c r="N202" s="6"/>
      <x:c r="O202" s="4"/>
      <x:c r="P202" s="6"/>
      <x:c r="Q202" s="4"/>
      <x:c r="R202" s="6"/>
      <x:c r="S202" s="4"/>
      <x:c r="T202" s="6"/>
      <x:c r="U202" s="4"/>
      <x:c r="V202" s="6"/>
      <x:c r="W202" s="4"/>
      <x:c r="X202" s="6"/>
      <x:c r="Y202" s="4"/>
      <x:c r="Z202" s="4"/>
      <x:c r="AA202" s="10" t="str">
        <x:f>IF(OR(A202="",D202&lt;&gt;"Complete",E202&lt;&gt;"Hourly"),"",MAX(I202,ROUNDUP(J202/K202,0)*K202))</x:f>
      </x:c>
    </x:row>
    <x:row r="203" ht="24" customHeight="1">
      <x:c r="A203" s="4"/>
      <x:c r="B203" s="14" t="str">
        <x:f>IF(OR(A203="",D203&lt;&gt;"Complete"),"",IF(E203="Fixed",H203,G203*AA203)+IF(O203="No",N203,0)+IF(Q203="No",P203,0)+IF(S203="No",R203,0)+IF(U203="No",T203,0)+IF(W203="No",V203,0)+IF(Y203="No",X203,0))</x:f>
      </x:c>
      <x:c r="C203" s="14" t="str">
        <x:f>IF(B203="","",B203-IF(ISNUMBER(M203),M203,0))</x:f>
      </x:c>
      <x:c r="D203" s="10" t="str">
        <x:f>IF(A203="","",IF(L203&lt;&gt;"Yes","Obtain VAT inclusive figure",IF(OR(E203="",COUNT(N203,P203,R203,T203,V203,X203)&lt;6,COUNTIF(O203:Y203,"Unknown")&gt;0,OR(O203="",Q203="",S203="",U203="",W203="",Y203="")),"Complete basis and extras",IF(E203="Fixed",IF(ISNUMBER(H203),"Complete","Add fixed total"),IF(OR(COUNT(G203,I203:K203)&lt;4,G203&lt;0,I203&lt;0,J203&lt;0,K203&lt;=0),"Complete hourly assumptions","Complete")))))</x:f>
      </x:c>
      <x:c r="E203" s="4"/>
      <x:c r="F203" s="4"/>
      <x:c r="G203" s="6"/>
      <x:c r="H203" s="6"/>
      <x:c r="I203" s="4"/>
      <x:c r="J203" s="4"/>
      <x:c r="K203" s="4"/>
      <x:c r="L203" s="4"/>
      <x:c r="M203" s="6"/>
      <x:c r="N203" s="6"/>
      <x:c r="O203" s="4"/>
      <x:c r="P203" s="6"/>
      <x:c r="Q203" s="4"/>
      <x:c r="R203" s="6"/>
      <x:c r="S203" s="4"/>
      <x:c r="T203" s="6"/>
      <x:c r="U203" s="4"/>
      <x:c r="V203" s="6"/>
      <x:c r="W203" s="4"/>
      <x:c r="X203" s="6"/>
      <x:c r="Y203" s="4"/>
      <x:c r="Z203" s="4"/>
      <x:c r="AA203" s="10" t="str">
        <x:f>IF(OR(A203="",D203&lt;&gt;"Complete",E203&lt;&gt;"Hourly"),"",MAX(I203,ROUNDUP(J203/K203,0)*K203))</x:f>
      </x:c>
    </x:row>
    <x:row r="204" ht="24" customHeight="1">
      <x:c r="A204" s="4"/>
      <x:c r="B204" s="14" t="str">
        <x:f>IF(OR(A204="",D204&lt;&gt;"Complete"),"",IF(E204="Fixed",H204,G204*AA204)+IF(O204="No",N204,0)+IF(Q204="No",P204,0)+IF(S204="No",R204,0)+IF(U204="No",T204,0)+IF(W204="No",V204,0)+IF(Y204="No",X204,0))</x:f>
      </x:c>
      <x:c r="C204" s="14" t="str">
        <x:f>IF(B204="","",B204-IF(ISNUMBER(M204),M204,0))</x:f>
      </x:c>
      <x:c r="D204" s="10" t="str">
        <x:f>IF(A204="","",IF(L204&lt;&gt;"Yes","Obtain VAT inclusive figure",IF(OR(E204="",COUNT(N204,P204,R204,T204,V204,X204)&lt;6,COUNTIF(O204:Y204,"Unknown")&gt;0,OR(O204="",Q204="",S204="",U204="",W204="",Y204="")),"Complete basis and extras",IF(E204="Fixed",IF(ISNUMBER(H204),"Complete","Add fixed total"),IF(OR(COUNT(G204,I204:K204)&lt;4,G204&lt;0,I204&lt;0,J204&lt;0,K204&lt;=0),"Complete hourly assumptions","Complete")))))</x:f>
      </x:c>
      <x:c r="E204" s="4"/>
      <x:c r="F204" s="4"/>
      <x:c r="G204" s="6"/>
      <x:c r="H204" s="6"/>
      <x:c r="I204" s="4"/>
      <x:c r="J204" s="4"/>
      <x:c r="K204" s="4"/>
      <x:c r="L204" s="4"/>
      <x:c r="M204" s="6"/>
      <x:c r="N204" s="6"/>
      <x:c r="O204" s="4"/>
      <x:c r="P204" s="6"/>
      <x:c r="Q204" s="4"/>
      <x:c r="R204" s="6"/>
      <x:c r="S204" s="4"/>
      <x:c r="T204" s="6"/>
      <x:c r="U204" s="4"/>
      <x:c r="V204" s="6"/>
      <x:c r="W204" s="4"/>
      <x:c r="X204" s="6"/>
      <x:c r="Y204" s="4"/>
      <x:c r="Z204" s="4"/>
      <x:c r="AA204" s="10" t="str">
        <x:f>IF(OR(A204="",D204&lt;&gt;"Complete",E204&lt;&gt;"Hourly"),"",MAX(I204,ROUNDUP(J204/K204,0)*K204))</x:f>
      </x:c>
    </x:row>
    <x:row r="205" ht="24" customHeight="1">
      <x:c r="A205" s="4"/>
      <x:c r="B205" s="14" t="str">
        <x:f>IF(OR(A205="",D205&lt;&gt;"Complete"),"",IF(E205="Fixed",H205,G205*AA205)+IF(O205="No",N205,0)+IF(Q205="No",P205,0)+IF(S205="No",R205,0)+IF(U205="No",T205,0)+IF(W205="No",V205,0)+IF(Y205="No",X205,0))</x:f>
      </x:c>
      <x:c r="C205" s="14" t="str">
        <x:f>IF(B205="","",B205-IF(ISNUMBER(M205),M205,0))</x:f>
      </x:c>
      <x:c r="D205" s="10" t="str">
        <x:f>IF(A205="","",IF(L205&lt;&gt;"Yes","Obtain VAT inclusive figure",IF(OR(E205="",COUNT(N205,P205,R205,T205,V205,X205)&lt;6,COUNTIF(O205:Y205,"Unknown")&gt;0,OR(O205="",Q205="",S205="",U205="",W205="",Y205="")),"Complete basis and extras",IF(E205="Fixed",IF(ISNUMBER(H205),"Complete","Add fixed total"),IF(OR(COUNT(G205,I205:K205)&lt;4,G205&lt;0,I205&lt;0,J205&lt;0,K205&lt;=0),"Complete hourly assumptions","Complete")))))</x:f>
      </x:c>
      <x:c r="E205" s="4"/>
      <x:c r="F205" s="4"/>
      <x:c r="G205" s="6"/>
      <x:c r="H205" s="6"/>
      <x:c r="I205" s="4"/>
      <x:c r="J205" s="4"/>
      <x:c r="K205" s="4"/>
      <x:c r="L205" s="4"/>
      <x:c r="M205" s="6"/>
      <x:c r="N205" s="6"/>
      <x:c r="O205" s="4"/>
      <x:c r="P205" s="6"/>
      <x:c r="Q205" s="4"/>
      <x:c r="R205" s="6"/>
      <x:c r="S205" s="4"/>
      <x:c r="T205" s="6"/>
      <x:c r="U205" s="4"/>
      <x:c r="V205" s="6"/>
      <x:c r="W205" s="4"/>
      <x:c r="X205" s="6"/>
      <x:c r="Y205" s="4"/>
      <x:c r="Z205" s="4"/>
      <x:c r="AA205" s="10" t="str">
        <x:f>IF(OR(A205="",D205&lt;&gt;"Complete",E205&lt;&gt;"Hourly"),"",MAX(I205,ROUNDUP(J205/K205,0)*K205))</x:f>
      </x:c>
    </x:row>
  </x:sheetData>
  <x:dataValidations count="8">
    <x:dataValidation type="list" sqref="E2:E205">
      <x:formula1>"Hourly,Fixed"</x:formula1>
    </x:dataValidation>
    <x:dataValidation type="list" sqref="L2:L205">
      <x:formula1>"Yes,Unknown"</x:formula1>
    </x:dataValidation>
    <x:dataValidation type="list" sqref="O2:O205">
      <x:formula1>"Yes,No,Unknown"</x:formula1>
    </x:dataValidation>
    <x:dataValidation type="list" sqref="Q2:Q205">
      <x:formula1>"Yes,No,Unknown"</x:formula1>
    </x:dataValidation>
    <x:dataValidation type="list" sqref="S2:S205">
      <x:formula1>"Yes,No,Unknown"</x:formula1>
    </x:dataValidation>
    <x:dataValidation type="list" sqref="U2:U205">
      <x:formula1>"Yes,No,Unknown"</x:formula1>
    </x:dataValidation>
    <x:dataValidation type="list" sqref="W2:W205">
      <x:formula1>"Yes,No,Unknown"</x:formula1>
    </x:dataValidation>
    <x:dataValidation type="list" sqref="Y2:Y205">
      <x:formula1>"Yes,No,Unknown"</x:formula1>
    </x:dataValidation>
  </x:dataValidations>
  <x:pageMargins left="0.7" right="0.7" top="0.75" bottom="0.75" header="0.3" footer="0.3"/>
  <x:tableParts count="1">
    <x:tablePart xmlns:r="http://schemas.openxmlformats.org/officeDocument/2006/relationships" r:id="R3c23bc1cdda74136"/>
  </x:tableParts>
</x:worksheet>
</file>

<file path=xl/worksheets/sheet7.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5" hidden="0" customWidth="1"/>
    <x:col min="2" max="2" width="48" hidden="0" customWidth="1"/>
    <x:col min="3" max="3" width="20" hidden="0" customWidth="1"/>
    <x:col min="4" max="4" width="14" hidden="0" customWidth="1"/>
    <x:col min="5" max="5" width="20" hidden="0" customWidth="1"/>
    <x:col min="6" max="6" width="20" hidden="0" customWidth="1"/>
    <x:col min="7" max="7" width="24" hidden="0" customWidth="1"/>
    <x:col min="8" max="8" width="19" hidden="0" customWidth="1"/>
    <x:col min="9" max="9" width="80" hidden="0" customWidth="1"/>
    <x:col min="10" max="10" width="75" hidden="0" customWidth="1"/>
    <x:col min="11" max="11" width="16" hidden="0" customWidth="1"/>
  </x:cols>
  <x:sheetData>
    <x:row r="1" ht="42" customHeight="1">
      <x:c r="A1" s="9" t="str">
        <x:v>Task ID</x:v>
      </x:c>
      <x:c r="B1" s="9" t="str">
        <x:v>Task</x:v>
      </x:c>
      <x:c r="C1" s="9" t="str">
        <x:v>Suggested date</x:v>
      </x:c>
      <x:c r="D1" s="9" t="str">
        <x:v>Relevant</x:v>
      </x:c>
      <x:c r="E1" s="9" t="str">
        <x:v>Status</x:v>
      </x:c>
      <x:c r="F1" s="9" t="str">
        <x:v>Owner</x:v>
      </x:c>
      <x:c r="G1" s="9" t="str">
        <x:v>Stage</x:v>
      </x:c>
      <x:c r="H1" s="9" t="str">
        <x:v>Days from move</x:v>
      </x:c>
      <x:c r="I1" s="9" t="str">
        <x:v>Instruction</x:v>
      </x:c>
      <x:c r="J1" s="9" t="str">
        <x:v>Done when</x:v>
      </x:c>
      <x:c r="K1" s="9" t="str">
        <x:v>Sort key</x:v>
      </x:c>
    </x:row>
    <x:row r="2" ht="24" customHeight="1">
      <x:c r="A2" s="1" t="str">
        <x:v>TASK001</x:v>
      </x:c>
      <x:c r="B2" s="1" t="str">
        <x:v>Record the proposed moving date and key access times</x:v>
      </x:c>
      <x:c r="C2" s="15" t="str">
        <x:f>IF(OR(NOT(ISNUMBER('Start here'!$B$3)),D2="No",E2="Not applicable"),"",'Start here'!$B$3+H2)</x:f>
      </x:c>
      <x:c r="D2" s="1" t="str">
        <x:f>"Yes"</x:f>
        <x:v>Yes</x:v>
      </x:c>
      <x:c r="E2" s="4" t="str">
        <x:v>Not started</x:v>
      </x:c>
      <x:c r="F2" s="4"/>
      <x:c r="G2" s="1" t="str">
        <x:v>Plan</x:v>
      </x:c>
      <x:c r="H2" s="1" t="n">
        <x:v>-56</x:v>
      </x:c>
      <x:c r="I2" s="7" t="str">
        <x:v>Write the date, collection window, key release time and any uncertainty in Move settings.</x:v>
      </x:c>
      <x:c r="J2" s="7" t="str">
        <x:v>The move date and access windows are recorded.</x:v>
      </x:c>
      <x:c r="K2" s="1" t="n">
        <x:f>IF(OR(C2="",D2="No",E2="Done",E2="Not applicable"),1000000000,C2+ROW()/1000)</x:f>
        <x:v>1000000000</x:v>
      </x:c>
    </x:row>
    <x:row r="3" ht="24" customHeight="1">
      <x:c r="A3" s="1" t="str">
        <x:v>TASK002</x:v>
      </x:c>
      <x:c r="B3" s="1" t="str">
        <x:v>Check tenancy or purchase arrangements for the move</x:v>
      </x:c>
      <x:c r="C3" s="15" t="str">
        <x:f>IF(OR(NOT(ISNUMBER('Start here'!$B$3)),D3="No",E3="Not applicable"),"",'Start here'!$B$3+H3)</x:f>
      </x:c>
      <x:c r="D3" s="1" t="str">
        <x:f>IF(OR('Start here'!B8="Yes",'Start here'!B9="Yes"),"Yes","No")</x:f>
        <x:v>No</x:v>
      </x:c>
      <x:c r="E3" s="4" t="str">
        <x:v>Not started</x:v>
      </x:c>
      <x:c r="F3" s="4"/>
      <x:c r="G3" s="1" t="str">
        <x:v>Plan</x:v>
      </x:c>
      <x:c r="H3" s="1" t="n">
        <x:v>-56</x:v>
      </x:c>
      <x:c r="I3" s="7" t="str">
        <x:v>Check your tenancy, completion or other property arrangements before committing to a date. Ask the relevant person about anything unclear.</x:v>
      </x:c>
      <x:c r="J3" s="7" t="str">
        <x:v>Access and notice arrangements have been checked with the relevant party.</x:v>
      </x:c>
      <x:c r="K3" s="1" t="n">
        <x:f>IF(OR(C3="",D3="No",E3="Done",E3="Not applicable"),1000000000,C3+ROW()/1000)</x:f>
        <x:v>1000000000</x:v>
      </x:c>
    </x:row>
    <x:row r="4" ht="24" customHeight="1">
      <x:c r="A4" s="1" t="str">
        <x:v>TASK003</x:v>
      </x:c>
      <x:c r="B4" s="1" t="str">
        <x:v>Create the moving budget</x:v>
      </x:c>
      <x:c r="C4" s="15" t="str">
        <x:f>IF(OR(NOT(ISNUMBER('Start here'!$B$3)),D4="No",E4="Not applicable"),"",'Start here'!$B$3+H4)</x:f>
      </x:c>
      <x:c r="D4" s="1" t="str">
        <x:f>"Yes"</x:f>
        <x:v>Yes</x:v>
      </x:c>
      <x:c r="E4" s="4" t="str">
        <x:v>Not started</x:v>
      </x:c>
      <x:c r="F4" s="4"/>
      <x:c r="G4" s="1" t="str">
        <x:v>Plan</x:v>
      </x:c>
      <x:c r="H4" s="1" t="n">
        <x:v>-56</x:v>
      </x:c>
      <x:c r="I4" s="7" t="str">
        <x:v>List moving, packing, cleaning, storage and parking costs separately. Keep unknown amounts blank.</x:v>
      </x:c>
      <x:c r="J4" s="7" t="str">
        <x:v>The Budget contains the expected cost categories and an overall target.</x:v>
      </x:c>
      <x:c r="K4" s="1" t="n">
        <x:f>IF(OR(C4="",D4="No",E4="Done",E4="Not applicable"),1000000000,C4+ROW()/1000)</x:f>
        <x:v>1000000000</x:v>
      </x:c>
    </x:row>
    <x:row r="5" ht="24" customHeight="1">
      <x:c r="A5" s="1" t="str">
        <x:v>TASK004</x:v>
      </x:c>
      <x:c r="B5" s="1" t="str">
        <x:v>Start a room inventory</x:v>
      </x:c>
      <x:c r="C5" s="15" t="str">
        <x:f>IF(OR(NOT(ISNUMBER('Start here'!$B$3)),D5="No",E5="Not applicable"),"",'Start here'!$B$3+H5)</x:f>
      </x:c>
      <x:c r="D5" s="1" t="str">
        <x:f>"Yes"</x:f>
        <x:v>Yes</x:v>
      </x:c>
      <x:c r="E5" s="4" t="str">
        <x:v>Not started</x:v>
      </x:c>
      <x:c r="F5" s="4"/>
      <x:c r="G5" s="1" t="str">
        <x:v>Plan</x:v>
      </x:c>
      <x:c r="H5" s="1" t="n">
        <x:v>-56</x:v>
      </x:c>
      <x:c r="I5" s="7" t="str">
        <x:v>Create one row per item type in each room. Record quantities; split rows when packing status will differ.</x:v>
      </x:c>
      <x:c r="J5" s="7" t="str">
        <x:v>Every room has an initial inventory.</x:v>
      </x:c>
      <x:c r="K5" s="1" t="n">
        <x:f>IF(OR(C5="",D5="No",E5="Done",E5="Not applicable"),1000000000,C5+ROW()/1000)</x:f>
        <x:v>1000000000</x:v>
      </x:c>
    </x:row>
    <x:row r="6" ht="24" customHeight="1">
      <x:c r="A6" s="1" t="str">
        <x:v>TASK005</x:v>
      </x:c>
      <x:c r="B6" s="1" t="str">
        <x:v>Decide what to keep, sell, donate or dispose of</x:v>
      </x:c>
      <x:c r="C6" s="15" t="str">
        <x:f>IF(OR(NOT(ISNUMBER('Start here'!$B$3)),D6="No",E6="Not applicable"),"",'Start here'!$B$3+H6)</x:f>
      </x:c>
      <x:c r="D6" s="1" t="str">
        <x:f>"Yes"</x:f>
        <x:v>Yes</x:v>
      </x:c>
      <x:c r="E6" s="4" t="str">
        <x:v>Not started</x:v>
      </x:c>
      <x:c r="F6" s="4"/>
      <x:c r="G6" s="1" t="str">
        <x:v>Plan</x:v>
      </x:c>
      <x:c r="H6" s="1" t="n">
        <x:v>-56</x:v>
      </x:c>
      <x:c r="I6" s="7" t="str">
        <x:v>Give unwanted items a next action and allow time for the buyer, charity or collection service.</x:v>
      </x:c>
      <x:c r="J6" s="7" t="str">
        <x:v>Each unwanted item has an action and owner.</x:v>
      </x:c>
      <x:c r="K6" s="1" t="n">
        <x:f>IF(OR(C6="",D6="No",E6="Done",E6="Not applicable"),1000000000,C6+ROW()/1000)</x:f>
        <x:v>1000000000</x:v>
      </x:c>
    </x:row>
    <x:row r="7" ht="24" customHeight="1">
      <x:c r="A7" s="1" t="str">
        <x:v>TASK006</x:v>
      </x:c>
      <x:c r="B7" s="1" t="str">
        <x:v>Measure important furniture and access openings</x:v>
      </x:c>
      <x:c r="C7" s="15" t="str">
        <x:f>IF(OR(NOT(ISNUMBER('Start here'!$B$3)),D7="No",E7="Not applicable"),"",'Start here'!$B$3+H7)</x:f>
      </x:c>
      <x:c r="D7" s="1" t="str">
        <x:f>"Yes"</x:f>
        <x:v>Yes</x:v>
      </x:c>
      <x:c r="E7" s="4" t="str">
        <x:v>Not started</x:v>
      </x:c>
      <x:c r="F7" s="4"/>
      <x:c r="G7" s="1" t="str">
        <x:v>Plan</x:v>
      </x:c>
      <x:c r="H7" s="1" t="n">
        <x:v>-56</x:v>
      </x:c>
      <x:c r="I7" s="7" t="str">
        <x:v>Measure large furniture and the narrowest doors, stairs and lift openings. Include packaging in transport dimensions.</x:v>
      </x:c>
      <x:c r="J7" s="7" t="str">
        <x:v>Important dimensions and awkward access are recorded.</x:v>
      </x:c>
      <x:c r="K7" s="1" t="n">
        <x:f>IF(OR(C7="",D7="No",E7="Done",E7="Not applicable"),1000000000,C7+ROW()/1000)</x:f>
        <x:v>1000000000</x:v>
      </x:c>
    </x:row>
    <x:row r="8" ht="24" customHeight="1">
      <x:c r="A8" s="1" t="str">
        <x:v>TASK007</x:v>
      </x:c>
      <x:c r="B8" s="1" t="str">
        <x:v>Identify building access and lift requirements</x:v>
      </x:c>
      <x:c r="C8" s="15" t="str">
        <x:f>IF(OR(NOT(ISNUMBER('Start here'!$B$3)),D8="No",E8="Not applicable"),"",'Start here'!$B$3+H8)</x:f>
      </x:c>
      <x:c r="D8" s="1" t="str">
        <x:f>"Yes"</x:f>
        <x:v>Yes</x:v>
      </x:c>
      <x:c r="E8" s="4" t="str">
        <x:v>Not started</x:v>
      </x:c>
      <x:c r="F8" s="4"/>
      <x:c r="G8" s="1" t="str">
        <x:v>Plan</x:v>
      </x:c>
      <x:c r="H8" s="1" t="n">
        <x:v>-56</x:v>
      </x:c>
      <x:c r="I8" s="7" t="str">
        <x:v>Ask building management about loading, lift reservations, vehicle limits and protective coverings at both properties.</x:v>
      </x:c>
      <x:c r="J8" s="7" t="str">
        <x:v>Both buildings have an access plan.</x:v>
      </x:c>
      <x:c r="K8" s="1" t="n">
        <x:f>IF(OR(C8="",D8="No",E8="Done",E8="Not applicable"),1000000000,C8+ROW()/1000)</x:f>
        <x:v>1000000000</x:v>
      </x:c>
    </x:row>
    <x:row r="9" ht="24" customHeight="1">
      <x:c r="A9" s="1" t="str">
        <x:v>TASK008</x:v>
      </x:c>
      <x:c r="B9" s="1" t="str">
        <x:v>List the services and accounts that need an address change</x:v>
      </x:c>
      <x:c r="C9" s="15" t="str">
        <x:f>IF(OR(NOT(ISNUMBER('Start here'!$B$3)),D9="No",E9="Not applicable"),"",'Start here'!$B$3+H9)</x:f>
      </x:c>
      <x:c r="D9" s="1" t="str">
        <x:f>"Yes"</x:f>
        <x:v>Yes</x:v>
      </x:c>
      <x:c r="E9" s="4" t="str">
        <x:v>Not started</x:v>
      </x:c>
      <x:c r="F9" s="4"/>
      <x:c r="G9" s="1" t="str">
        <x:v>Plan</x:v>
      </x:c>
      <x:c r="H9" s="1" t="n">
        <x:v>-56</x:v>
      </x:c>
      <x:c r="I9" s="7" t="str">
        <x:v>List organisations and account nicknames only. Keep passwords, identity numbers and bank details out of the planner.</x:v>
      </x:c>
      <x:c r="J9" s="7" t="str">
        <x:v>An address change list has been started.</x:v>
      </x:c>
      <x:c r="K9" s="1" t="n">
        <x:f>IF(OR(C9="",D9="No",E9="Done",E9="Not applicable"),1000000000,C9+ROW()/1000)</x:f>
        <x:v>1000000000</x:v>
      </x:c>
    </x:row>
    <x:row r="10" ht="24" customHeight="1">
      <x:c r="A10" s="1" t="str">
        <x:v>TASK009</x:v>
      </x:c>
      <x:c r="B10" s="1" t="str">
        <x:v>Request comparable moving quotes</x:v>
      </x:c>
      <x:c r="C10" s="15" t="str">
        <x:f>IF(OR(NOT(ISNUMBER('Start here'!$B$3)),D10="No",E10="Not applicable"),"",'Start here'!$B$3+H10)</x:f>
      </x:c>
      <x:c r="D10" s="1" t="str">
        <x:f>"Yes"</x:f>
        <x:v>Yes</x:v>
      </x:c>
      <x:c r="E10" s="4" t="str">
        <x:v>Not started</x:v>
      </x:c>
      <x:c r="F10" s="4"/>
      <x:c r="G10" s="1" t="str">
        <x:v>Arrange</x:v>
      </x:c>
      <x:c r="H10" s="1" t="n">
        <x:v>-42</x:v>
      </x:c>
      <x:c r="I10" s="7" t="str">
        <x:v>Send the same inventory, access details and timing to each supplier so the quotes can be compared.</x:v>
      </x:c>
      <x:c r="J10" s="7" t="str">
        <x:v>Comparable written quotes have been requested.</x:v>
      </x:c>
      <x:c r="K10" s="1" t="n">
        <x:f>IF(OR(C10="",D10="No",E10="Done",E10="Not applicable"),1000000000,C10+ROW()/1000)</x:f>
        <x:v>1000000000</x:v>
      </x:c>
    </x:row>
    <x:row r="11" ht="24" customHeight="1">
      <x:c r="A11" s="1" t="str">
        <x:v>TASK010</x:v>
      </x:c>
      <x:c r="B11" s="1" t="str">
        <x:v>Record each quote's team, minimum time and included charges</x:v>
      </x:c>
      <x:c r="C11" s="15" t="str">
        <x:f>IF(OR(NOT(ISNUMBER('Start here'!$B$3)),D11="No",E11="Not applicable"),"",'Start here'!$B$3+H11)</x:f>
      </x:c>
      <x:c r="D11" s="1" t="str">
        <x:f>"Yes"</x:f>
        <x:v>Yes</x:v>
      </x:c>
      <x:c r="E11" s="4" t="str">
        <x:v>Not started</x:v>
      </x:c>
      <x:c r="F11" s="4"/>
      <x:c r="G11" s="1" t="str">
        <x:v>Arrange</x:v>
      </x:c>
      <x:c r="H11" s="1" t="n">
        <x:v>-42</x:v>
      </x:c>
      <x:c r="I11" s="7" t="str">
        <x:v>Record whether the rate covers the whole team, minimum hours, billing increments, VAT treatment and extras.</x:v>
      </x:c>
      <x:c r="J11" s="7" t="str">
        <x:v>Each quote has its assumptions and missing information recorded.</x:v>
      </x:c>
      <x:c r="K11" s="1" t="n">
        <x:f>IF(OR(C11="",D11="No",E11="Done",E11="Not applicable"),1000000000,C11+ROW()/1000)</x:f>
        <x:v>1000000000</x:v>
      </x:c>
    </x:row>
    <x:row r="12" ht="24" customHeight="1">
      <x:c r="A12" s="1" t="str">
        <x:v>TASK011</x:v>
      </x:c>
      <x:c r="B12" s="1" t="str">
        <x:v>Check building permission for the planned collection or delivery</x:v>
      </x:c>
      <x:c r="C12" s="15" t="str">
        <x:f>IF(OR(NOT(ISNUMBER('Start here'!$B$3)),D12="No",E12="Not applicable"),"",'Start here'!$B$3+H12)</x:f>
      </x:c>
      <x:c r="D12" s="1" t="str">
        <x:f>"Yes"</x:f>
        <x:v>Yes</x:v>
      </x:c>
      <x:c r="E12" s="4" t="str">
        <x:v>Not started</x:v>
      </x:c>
      <x:c r="F12" s="4"/>
      <x:c r="G12" s="1" t="str">
        <x:v>Arrange</x:v>
      </x:c>
      <x:c r="H12" s="1" t="n">
        <x:v>-42</x:v>
      </x:c>
      <x:c r="I12" s="7" t="str">
        <x:v>Ask the property contact whether the planned loading area or delivery needs permission.</x:v>
      </x:c>
      <x:c r="J12" s="7" t="str">
        <x:v>Required building permission has been requested or recorded as unnecessary.</x:v>
      </x:c>
      <x:c r="K12" s="1" t="n">
        <x:f>IF(OR(C12="",D12="No",E12="Done",E12="Not applicable"),1000000000,C12+ROW()/1000)</x:f>
        <x:v>1000000000</x:v>
      </x:c>
    </x:row>
    <x:row r="13" ht="24" customHeight="1">
      <x:c r="A13" s="1" t="str">
        <x:v>TASK012</x:v>
      </x:c>
      <x:c r="B13" s="1" t="str">
        <x:v>Research parking at both addresses</x:v>
      </x:c>
      <x:c r="C13" s="15" t="str">
        <x:f>IF(OR(NOT(ISNUMBER('Start here'!$B$3)),D13="No",E13="Not applicable"),"",'Start here'!$B$3+H13)</x:f>
      </x:c>
      <x:c r="D13" s="1" t="str">
        <x:f>"Yes"</x:f>
        <x:v>Yes</x:v>
      </x:c>
      <x:c r="E13" s="4" t="str">
        <x:v>Not started</x:v>
      </x:c>
      <x:c r="F13" s="4"/>
      <x:c r="G13" s="1" t="str">
        <x:v>Arrange</x:v>
      </x:c>
      <x:c r="H13" s="1" t="n">
        <x:v>-42</x:v>
      </x:c>
      <x:c r="I13" s="7" t="str">
        <x:v>Check each authority separately. Record the published notice unit and booking link; do not treat working days as calendar days.</x:v>
      </x:c>
      <x:c r="J13" s="7" t="str">
        <x:v>Origin and destination parking requirements have been recorded.</x:v>
      </x:c>
      <x:c r="K13" s="1" t="n">
        <x:f>IF(OR(C13="",D13="No",E13="Done",E13="Not applicable"),1000000000,C13+ROW()/1000)</x:f>
        <x:v>1000000000</x:v>
      </x:c>
    </x:row>
    <x:row r="14" ht="24" customHeight="1">
      <x:c r="A14" s="1" t="str">
        <x:v>TASK013</x:v>
      </x:c>
      <x:c r="B14" s="1" t="str">
        <x:v>Check bulky collection and reuse options</x:v>
      </x:c>
      <x:c r="C14" s="15" t="str">
        <x:f>IF(OR(NOT(ISNUMBER('Start here'!$B$3)),D14="No",E14="Not applicable"),"",'Start here'!$B$3+H14)</x:f>
      </x:c>
      <x:c r="D14" s="1" t="str">
        <x:f>"Yes"</x:f>
        <x:v>Yes</x:v>
      </x:c>
      <x:c r="E14" s="4" t="str">
        <x:v>Not started</x:v>
      </x:c>
      <x:c r="F14" s="4"/>
      <x:c r="G14" s="1" t="str">
        <x:v>Arrange</x:v>
      </x:c>
      <x:c r="H14" s="1" t="n">
        <x:v>-42</x:v>
      </x:c>
      <x:c r="I14" s="7" t="str">
        <x:v>Check accepted items, remaining free allowances, collection access and reuse options using the official service.</x:v>
      </x:c>
      <x:c r="J14" s="7" t="str">
        <x:v>Unwanted bulky items have an eligible collection or reuse route.</x:v>
      </x:c>
      <x:c r="K14" s="1" t="n">
        <x:f>IF(OR(C14="",D14="No",E14="Done",E14="Not applicable"),1000000000,C14+ROW()/1000)</x:f>
        <x:v>1000000000</x:v>
      </x:c>
    </x:row>
    <x:row r="15" ht="24" customHeight="1">
      <x:c r="A15" s="1" t="str">
        <x:v>TASK014</x:v>
      </x:c>
      <x:c r="B15" s="1" t="str">
        <x:v>Arrange storage if needed</x:v>
      </x:c>
      <x:c r="C15" s="15" t="str">
        <x:f>IF(OR(NOT(ISNUMBER('Start here'!$B$3)),D15="No",E15="Not applicable"),"",'Start here'!$B$3+H15)</x:f>
      </x:c>
      <x:c r="D15" s="1" t="str">
        <x:f>IF(OR('Start here'!B12="Yes"),"Yes","No")</x:f>
        <x:v>No</x:v>
      </x:c>
      <x:c r="E15" s="4" t="str">
        <x:v>Not started</x:v>
      </x:c>
      <x:c r="F15" s="4"/>
      <x:c r="G15" s="1" t="str">
        <x:v>Arrange</x:v>
      </x:c>
      <x:c r="H15" s="1" t="n">
        <x:v>-42</x:v>
      </x:c>
      <x:c r="I15" s="7" t="str">
        <x:v>Compare usable internal dimensions, access, insurance terms and the expected rental period. Do not rely on volume alone.</x:v>
      </x:c>
      <x:c r="J15" s="7" t="str">
        <x:v>Storage is booked or recorded as not needed.</x:v>
      </x:c>
      <x:c r="K15" s="1" t="n">
        <x:f>IF(OR(C15="",D15="No",E15="Done",E15="Not applicable"),1000000000,C15+ROW()/1000)</x:f>
        <x:v>1000000000</x:v>
      </x:c>
    </x:row>
    <x:row r="16" ht="24" customHeight="1">
      <x:c r="A16" s="1" t="str">
        <x:v>TASK015</x:v>
      </x:c>
      <x:c r="B16" s="1" t="str">
        <x:v>Plan children or school arrangements if relevant</x:v>
      </x:c>
      <x:c r="C16" s="15" t="str">
        <x:f>IF(OR(NOT(ISNUMBER('Start here'!$B$3)),D16="No",E16="Not applicable"),"",'Start here'!$B$3+H16)</x:f>
      </x:c>
      <x:c r="D16" s="1" t="str">
        <x:f>IF(OR('Start here'!B10="Yes"),"Yes","No")</x:f>
        <x:v>No</x:v>
      </x:c>
      <x:c r="E16" s="4" t="str">
        <x:v>Not started</x:v>
      </x:c>
      <x:c r="F16" s="4"/>
      <x:c r="G16" s="1" t="str">
        <x:v>Arrange</x:v>
      </x:c>
      <x:c r="H16" s="1" t="n">
        <x:v>-42</x:v>
      </x:c>
      <x:c r="I16" s="7" t="str">
        <x:v>Plan school, childcare, pickup and travel with the responsible adults.</x:v>
      </x:c>
      <x:c r="J16" s="7" t="str">
        <x:v>Children have agreed arrangements for moving day.</x:v>
      </x:c>
      <x:c r="K16" s="1" t="n">
        <x:f>IF(OR(C16="",D16="No",E16="Done",E16="Not applicable"),1000000000,C16+ROW()/1000)</x:f>
        <x:v>1000000000</x:v>
      </x:c>
    </x:row>
    <x:row r="17" ht="24" customHeight="1">
      <x:c r="A17" s="1" t="str">
        <x:v>TASK016</x:v>
      </x:c>
      <x:c r="B17" s="1" t="str">
        <x:v>Plan safe pet care for moving day if relevant</x:v>
      </x:c>
      <x:c r="C17" s="15" t="str">
        <x:f>IF(OR(NOT(ISNUMBER('Start here'!$B$3)),D17="No",E17="Not applicable"),"",'Start here'!$B$3+H17)</x:f>
      </x:c>
      <x:c r="D17" s="1" t="str">
        <x:f>IF(OR('Start here'!B11="Yes"),"Yes","No")</x:f>
        <x:v>No</x:v>
      </x:c>
      <x:c r="E17" s="4" t="str">
        <x:v>Not started</x:v>
      </x:c>
      <x:c r="F17" s="4"/>
      <x:c r="G17" s="1" t="str">
        <x:v>Arrange</x:v>
      </x:c>
      <x:c r="H17" s="1" t="n">
        <x:v>-42</x:v>
      </x:c>
      <x:c r="I17" s="7" t="str">
        <x:v>Arrange a safe quiet place, transport and any care needed for pets.</x:v>
      </x:c>
      <x:c r="J17" s="7" t="str">
        <x:v>Pet care and transport are agreed.</x:v>
      </x:c>
      <x:c r="K17" s="1" t="n">
        <x:f>IF(OR(C17="",D17="No",E17="Done",E17="Not applicable"),1000000000,C17+ROW()/1000)</x:f>
        <x:v>1000000000</x:v>
      </x:c>
    </x:row>
    <x:row r="18" ht="24" customHeight="1">
      <x:c r="A18" s="1" t="str">
        <x:v>TASK017</x:v>
      </x:c>
      <x:c r="B18" s="1" t="str">
        <x:v>Confirm the chosen mover and save the agreed details</x:v>
      </x:c>
      <x:c r="C18" s="15" t="str">
        <x:f>IF(OR(NOT(ISNUMBER('Start here'!$B$3)),D18="No",E18="Not applicable"),"",'Start here'!$B$3+H18)</x:f>
      </x:c>
      <x:c r="D18" s="1" t="str">
        <x:f>"Yes"</x:f>
        <x:v>Yes</x:v>
      </x:c>
      <x:c r="E18" s="4" t="str">
        <x:v>Not started</x:v>
      </x:c>
      <x:c r="F18" s="4"/>
      <x:c r="G18" s="1" t="str">
        <x:v>Book and pack</x:v>
      </x:c>
      <x:c r="H18" s="1" t="n">
        <x:v>-28</x:v>
      </x:c>
      <x:c r="I18" s="7" t="str">
        <x:v>Save the supplier name, written quote, agreed date, cancellation terms and contact number.</x:v>
      </x:c>
      <x:c r="J18" s="7" t="str">
        <x:v>The chosen supplier has confirmed the agreed details in writing.</x:v>
      </x:c>
      <x:c r="K18" s="1" t="n">
        <x:f>IF(OR(C18="",D18="No",E18="Done",E18="Not applicable"),1000000000,C18+ROW()/1000)</x:f>
        <x:v>1000000000</x:v>
      </x:c>
    </x:row>
    <x:row r="19" ht="24" customHeight="1">
      <x:c r="A19" s="1" t="str">
        <x:v>TASK018</x:v>
      </x:c>
      <x:c r="B19" s="1" t="str">
        <x:v>Confirm property access and key arrangements</x:v>
      </x:c>
      <x:c r="C19" s="15" t="str">
        <x:f>IF(OR(NOT(ISNUMBER('Start here'!$B$3)),D19="No",E19="Not applicable"),"",'Start here'!$B$3+H19)</x:f>
      </x:c>
      <x:c r="D19" s="1" t="str">
        <x:f>"Yes"</x:f>
        <x:v>Yes</x:v>
      </x:c>
      <x:c r="E19" s="4" t="str">
        <x:v>Not started</x:v>
      </x:c>
      <x:c r="F19" s="4"/>
      <x:c r="G19" s="1" t="str">
        <x:v>Book and pack</x:v>
      </x:c>
      <x:c r="H19" s="1" t="n">
        <x:v>-28</x:v>
      </x:c>
      <x:c r="I19" s="7" t="str">
        <x:v>Confirm who releases the keys, where they are collected and when access starts at both properties.</x:v>
      </x:c>
      <x:c r="J19" s="7" t="str">
        <x:v>Key contacts and access times are saved.</x:v>
      </x:c>
      <x:c r="K19" s="1" t="n">
        <x:f>IF(OR(C19="",D19="No",E19="Done",E19="Not applicable"),1000000000,C19+ROW()/1000)</x:f>
        <x:v>1000000000</x:v>
      </x:c>
    </x:row>
    <x:row r="20" ht="24" customHeight="1">
      <x:c r="A20" s="1" t="str">
        <x:v>TASK019</x:v>
      </x:c>
      <x:c r="B20" s="1" t="str">
        <x:v>Apply for parking arrangements with sufficient official notice</x:v>
      </x:c>
      <x:c r="C20" s="15" t="str">
        <x:f>IF(OR(NOT(ISNUMBER('Start here'!$B$3)),D20="No",E20="Not applicable"),"",'Start here'!$B$3+H20)</x:f>
      </x:c>
      <x:c r="D20" s="1" t="str">
        <x:f>"Yes"</x:f>
        <x:v>Yes</x:v>
      </x:c>
      <x:c r="E20" s="4" t="str">
        <x:v>Not started</x:v>
      </x:c>
      <x:c r="F20" s="4"/>
      <x:c r="G20" s="1" t="str">
        <x:v>Book and pack</x:v>
      </x:c>
      <x:c r="H20" s="1" t="n">
        <x:v>-28</x:v>
      </x:c>
      <x:c r="I20" s="7" t="str">
        <x:v>Use the actual authority notice requirement. Apply early and save the application reference; an application is not permission.</x:v>
      </x:c>
      <x:c r="J20" s="7" t="str">
        <x:v>The parking application and its current status are recorded.</x:v>
      </x:c>
      <x:c r="K20" s="1" t="n">
        <x:f>IF(OR(C20="",D20="No",E20="Done",E20="Not applicable"),1000000000,C20+ROW()/1000)</x:f>
        <x:v>1000000000</x:v>
      </x:c>
    </x:row>
    <x:row r="21" ht="24" customHeight="1">
      <x:c r="A21" s="1" t="str">
        <x:v>TASK020</x:v>
      </x:c>
      <x:c r="B21" s="1" t="str">
        <x:v>Book bulky collection or donation where needed</x:v>
      </x:c>
      <x:c r="C21" s="15" t="str">
        <x:f>IF(OR(NOT(ISNUMBER('Start here'!$B$3)),D21="No",E21="Not applicable"),"",'Start here'!$B$3+H21)</x:f>
      </x:c>
      <x:c r="D21" s="1" t="str">
        <x:f>IF(OR('Start here'!B13="Yes"),"Yes","No")</x:f>
        <x:v>No</x:v>
      </x:c>
      <x:c r="E21" s="4" t="str">
        <x:v>Not started</x:v>
      </x:c>
      <x:c r="F21" s="4"/>
      <x:c r="G21" s="1" t="str">
        <x:v>Book and pack</x:v>
      </x:c>
      <x:c r="H21" s="1" t="n">
        <x:v>-28</x:v>
      </x:c>
      <x:c r="I21" s="7" t="str">
        <x:v>Book an accepted collection or donation and note the presentation instructions. Keep business waste separate from household services.</x:v>
      </x:c>
      <x:c r="J21" s="7" t="str">
        <x:v>The date, accepted load and presentation instructions are saved.</x:v>
      </x:c>
      <x:c r="K21" s="1" t="n">
        <x:f>IF(OR(C21="",D21="No",E21="Done",E21="Not applicable"),1000000000,C21+ROW()/1000)</x:f>
        <x:v>1000000000</x:v>
      </x:c>
    </x:row>
    <x:row r="22" ht="24" customHeight="1">
      <x:c r="A22" s="1" t="str">
        <x:v>TASK021</x:v>
      </x:c>
      <x:c r="B22" s="1" t="str">
        <x:v>Obtain boxes and suitable protective materials</x:v>
      </x:c>
      <x:c r="C22" s="15" t="str">
        <x:f>IF(OR(NOT(ISNUMBER('Start here'!$B$3)),D22="No",E22="Not applicable"),"",'Start here'!$B$3+H22)</x:f>
      </x:c>
      <x:c r="D22" s="1" t="str">
        <x:f>"Yes"</x:f>
        <x:v>Yes</x:v>
      </x:c>
      <x:c r="E22" s="4" t="str">
        <x:v>Not started</x:v>
      </x:c>
      <x:c r="F22" s="4"/>
      <x:c r="G22" s="1" t="str">
        <x:v>Book and pack</x:v>
      </x:c>
      <x:c r="H22" s="1" t="n">
        <x:v>-28</x:v>
      </x:c>
      <x:c r="I22" s="7" t="str">
        <x:v>Get strong boxes, tape, labels and suitable protection for the inventory. Keep sharp and fragile items safely separated.</x:v>
      </x:c>
      <x:c r="J22" s="7" t="str">
        <x:v>Packing materials are ready.</x:v>
      </x:c>
      <x:c r="K22" s="1" t="n">
        <x:f>IF(OR(C22="",D22="No",E22="Done",E22="Not applicable"),1000000000,C22+ROW()/1000)</x:f>
        <x:v>1000000000</x:v>
      </x:c>
    </x:row>
    <x:row r="23" ht="24" customHeight="1">
      <x:c r="A23" s="1" t="str">
        <x:v>TASK022</x:v>
      </x:c>
      <x:c r="B23" s="1" t="str">
        <x:v>Begin packing items that are rarely used</x:v>
      </x:c>
      <x:c r="C23" s="15" t="str">
        <x:f>IF(OR(NOT(ISNUMBER('Start here'!$B$3)),D23="No",E23="Not applicable"),"",'Start here'!$B$3+H23)</x:f>
      </x:c>
      <x:c r="D23" s="1" t="str">
        <x:f>"Yes"</x:f>
        <x:v>Yes</x:v>
      </x:c>
      <x:c r="E23" s="4" t="str">
        <x:v>Not started</x:v>
      </x:c>
      <x:c r="F23" s="4"/>
      <x:c r="G23" s="1" t="str">
        <x:v>Book and pack</x:v>
      </x:c>
      <x:c r="H23" s="1" t="n">
        <x:v>-28</x:v>
      </x:c>
      <x:c r="I23" s="7" t="str">
        <x:v>Start with items you will not need before the move. Label each box as you close it.</x:v>
      </x:c>
      <x:c r="J23" s="7" t="str">
        <x:v>Rarely used items are packed and indexed.</x:v>
      </x:c>
      <x:c r="K23" s="1" t="n">
        <x:f>IF(OR(C23="",D23="No",E23="Done",E23="Not applicable"),1000000000,C23+ROW()/1000)</x:f>
        <x:v>1000000000</x:v>
      </x:c>
    </x:row>
    <x:row r="24" ht="24" customHeight="1">
      <x:c r="A24" s="1" t="str">
        <x:v>TASK023</x:v>
      </x:c>
      <x:c r="B24" s="1" t="str">
        <x:v>Number boxes and create the box index</x:v>
      </x:c>
      <x:c r="C24" s="15" t="str">
        <x:f>IF(OR(NOT(ISNUMBER('Start here'!$B$3)),D24="No",E24="Not applicable"),"",'Start here'!$B$3+H24)</x:f>
      </x:c>
      <x:c r="D24" s="1" t="str">
        <x:f>"Yes"</x:f>
        <x:v>Yes</x:v>
      </x:c>
      <x:c r="E24" s="4" t="str">
        <x:v>Not started</x:v>
      </x:c>
      <x:c r="F24" s="4"/>
      <x:c r="G24" s="1" t="str">
        <x:v>Book and pack</x:v>
      </x:c>
      <x:c r="H24" s="1" t="n">
        <x:v>-28</x:v>
      </x:c>
      <x:c r="I24" s="7" t="str">
        <x:v>Use a unique number from 001 upward. Record the destination room and contents in Boxes.</x:v>
      </x:c>
      <x:c r="J24" s="7" t="str">
        <x:v>Every packed box has a unique number and index entry.</x:v>
      </x:c>
      <x:c r="K24" s="1" t="n">
        <x:f>IF(OR(C24="",D24="No",E24="Done",E24="Not applicable"),1000000000,C24+ROW()/1000)</x:f>
        <x:v>1000000000</x:v>
      </x:c>
    </x:row>
    <x:row r="25" ht="24" customHeight="1">
      <x:c r="A25" s="1" t="str">
        <x:v>TASK024</x:v>
      </x:c>
      <x:c r="B25" s="1" t="str">
        <x:v>Record valuable or fragile items and discuss handling needs</x:v>
      </x:c>
      <x:c r="C25" s="15" t="str">
        <x:f>IF(OR(NOT(ISNUMBER('Start here'!$B$3)),D25="No",E25="Not applicable"),"",'Start here'!$B$3+H25)</x:f>
      </x:c>
      <x:c r="D25" s="1" t="str">
        <x:f>"Yes"</x:f>
        <x:v>Yes</x:v>
      </x:c>
      <x:c r="E25" s="4" t="str">
        <x:v>Not started</x:v>
      </x:c>
      <x:c r="F25" s="4"/>
      <x:c r="G25" s="1" t="str">
        <x:v>Book and pack</x:v>
      </x:c>
      <x:c r="H25" s="1" t="n">
        <x:v>-28</x:v>
      </x:c>
      <x:c r="I25" s="7" t="str">
        <x:v>Add concise handling notes and discuss any specialist requirements with the mover. Keep sensitive valuables with you where appropriate.</x:v>
      </x:c>
      <x:c r="J25" s="7" t="str">
        <x:v>Fragile and valuable items have an agreed handling plan.</x:v>
      </x:c>
      <x:c r="K25" s="1" t="n">
        <x:f>IF(OR(C25="",D25="No",E25="Done",E25="Not applicable"),1000000000,C25+ROW()/1000)</x:f>
        <x:v>1000000000</x:v>
      </x:c>
    </x:row>
    <x:row r="26" ht="24" customHeight="1">
      <x:c r="A26" s="1" t="str">
        <x:v>TASK025</x:v>
      </x:c>
      <x:c r="B26" s="1" t="str">
        <x:v>Arrange broadband or other service changes</x:v>
      </x:c>
      <x:c r="C26" s="15" t="str">
        <x:f>IF(OR(NOT(ISNUMBER('Start here'!$B$3)),D26="No",E26="Not applicable"),"",'Start here'!$B$3+H26)</x:f>
      </x:c>
      <x:c r="D26" s="1" t="str">
        <x:f>"Yes"</x:f>
        <x:v>Yes</x:v>
      </x:c>
      <x:c r="E26" s="4" t="str">
        <x:v>Not started</x:v>
      </x:c>
      <x:c r="F26" s="4"/>
      <x:c r="G26" s="1" t="str">
        <x:v>Book and pack</x:v>
      </x:c>
      <x:c r="H26" s="1" t="n">
        <x:v>-28</x:v>
      </x:c>
      <x:c r="I26" s="7" t="str">
        <x:v>Ask providers about availability and transfer dates at the new property. Keep any appointment or reference.</x:v>
      </x:c>
      <x:c r="J26" s="7" t="str">
        <x:v>Essential service change dates are recorded.</x:v>
      </x:c>
      <x:c r="K26" s="1" t="n">
        <x:f>IF(OR(C26="",D26="No",E26="Done",E26="Not applicable"),1000000000,C26+ROW()/1000)</x:f>
        <x:v>1000000000</x:v>
      </x:c>
    </x:row>
    <x:row r="27" ht="24" customHeight="1">
      <x:c r="A27" s="1" t="str">
        <x:v>TASK026</x:v>
      </x:c>
      <x:c r="B27" s="1" t="str">
        <x:v>Check permitted cancellation and transfer arrangements with suppliers</x:v>
      </x:c>
      <x:c r="C27" s="15" t="str">
        <x:f>IF(OR(NOT(ISNUMBER('Start here'!$B$3)),D27="No",E27="Not applicable"),"",'Start here'!$B$3+H27)</x:f>
      </x:c>
      <x:c r="D27" s="1" t="str">
        <x:f>"Yes"</x:f>
        <x:v>Yes</x:v>
      </x:c>
      <x:c r="E27" s="4" t="str">
        <x:v>Not started</x:v>
      </x:c>
      <x:c r="F27" s="4"/>
      <x:c r="G27" s="1" t="str">
        <x:v>Book and pack</x:v>
      </x:c>
      <x:c r="H27" s="1" t="n">
        <x:v>-28</x:v>
      </x:c>
      <x:c r="I27" s="7" t="str">
        <x:v>Check the actual supplier terms for cancellation, transfer, notice and fees. Record the agreed outcome.</x:v>
      </x:c>
      <x:c r="J27" s="7" t="str">
        <x:v>Relevant cancellation or transfer arrangements are saved.</x:v>
      </x:c>
      <x:c r="K27" s="1" t="n">
        <x:f>IF(OR(C27="",D27="No",E27="Done",E27="Not applicable"),1000000000,C27+ROW()/1000)</x:f>
        <x:v>1000000000</x:v>
      </x:c>
    </x:row>
    <x:row r="28" ht="24" customHeight="1">
      <x:c r="A28" s="1" t="str">
        <x:v>TASK027</x:v>
      </x:c>
      <x:c r="B28" s="1" t="str">
        <x:v>Review the inventory against the moving quote</x:v>
      </x:c>
      <x:c r="C28" s="15" t="str">
        <x:f>IF(OR(NOT(ISNUMBER('Start here'!$B$3)),D28="No",E28="Not applicable"),"",'Start here'!$B$3+H28)</x:f>
      </x:c>
      <x:c r="D28" s="1" t="str">
        <x:f>"Yes"</x:f>
        <x:v>Yes</x:v>
      </x:c>
      <x:c r="E28" s="4" t="str">
        <x:v>Not started</x:v>
      </x:c>
      <x:c r="F28" s="4"/>
      <x:c r="G28" s="1" t="str">
        <x:v>Prepare</x:v>
      </x:c>
      <x:c r="H28" s="1" t="n">
        <x:v>-14</x:v>
      </x:c>
      <x:c r="I28" s="7" t="str">
        <x:v>Compare the current inventory and access with the details used for the quote.</x:v>
      </x:c>
      <x:c r="J28" s="7" t="str">
        <x:v>Changes since the quote have been identified.</x:v>
      </x:c>
      <x:c r="K28" s="1" t="n">
        <x:f>IF(OR(C28="",D28="No",E28="Done",E28="Not applicable"),1000000000,C28+ROW()/1000)</x:f>
        <x:v>1000000000</x:v>
      </x:c>
    </x:row>
    <x:row r="29" ht="24" customHeight="1">
      <x:c r="A29" s="1" t="str">
        <x:v>TASK028</x:v>
      </x:c>
      <x:c r="B29" s="1" t="str">
        <x:v>Confirm any agreed changes with the mover</x:v>
      </x:c>
      <x:c r="C29" s="15" t="str">
        <x:f>IF(OR(NOT(ISNUMBER('Start here'!$B$3)),D29="No",E29="Not applicable"),"",'Start here'!$B$3+H29)</x:f>
      </x:c>
      <x:c r="D29" s="1" t="str">
        <x:f>"Yes"</x:f>
        <x:v>Yes</x:v>
      </x:c>
      <x:c r="E29" s="4" t="str">
        <x:v>Not started</x:v>
      </x:c>
      <x:c r="F29" s="4"/>
      <x:c r="G29" s="1" t="str">
        <x:v>Prepare</x:v>
      </x:c>
      <x:c r="H29" s="1" t="n">
        <x:v>-14</x:v>
      </x:c>
      <x:c r="I29" s="7" t="str">
        <x:v>Send material changes to the mover and save any revised price or timing in writing.</x:v>
      </x:c>
      <x:c r="J29" s="7" t="str">
        <x:v>The mover has confirmed any revised arrangements.</x:v>
      </x:c>
      <x:c r="K29" s="1" t="n">
        <x:f>IF(OR(C29="",D29="No",E29="Done",E29="Not applicable"),1000000000,C29+ROW()/1000)</x:f>
        <x:v>1000000000</x:v>
      </x:c>
    </x:row>
    <x:row r="30" ht="24" customHeight="1">
      <x:c r="A30" s="1" t="str">
        <x:v>TASK029</x:v>
      </x:c>
      <x:c r="B30" s="1" t="str">
        <x:v>Recheck lift, loading and vehicle access arrangements</x:v>
      </x:c>
      <x:c r="C30" s="15" t="str">
        <x:f>IF(OR(NOT(ISNUMBER('Start here'!$B$3)),D30="No",E30="Not applicable"),"",'Start here'!$B$3+H30)</x:f>
      </x:c>
      <x:c r="D30" s="1" t="str">
        <x:f>"Yes"</x:f>
        <x:v>Yes</x:v>
      </x:c>
      <x:c r="E30" s="4" t="str">
        <x:v>Not started</x:v>
      </x:c>
      <x:c r="F30" s="4"/>
      <x:c r="G30" s="1" t="str">
        <x:v>Prepare</x:v>
      </x:c>
      <x:c r="H30" s="1" t="n">
        <x:v>-14</x:v>
      </x:c>
      <x:c r="I30" s="7" t="str">
        <x:v>Check lift bookings, loading location and permitted vehicle size again with the building contacts.</x:v>
      </x:c>
      <x:c r="J30" s="7" t="str">
        <x:v>Access arrangements still suit the planned move.</x:v>
      </x:c>
      <x:c r="K30" s="1" t="n">
        <x:f>IF(OR(C30="",D30="No",E30="Done",E30="Not applicable"),1000000000,C30+ROW()/1000)</x:f>
        <x:v>1000000000</x:v>
      </x:c>
    </x:row>
    <x:row r="31" ht="24" customHeight="1">
      <x:c r="A31" s="1" t="str">
        <x:v>TASK030</x:v>
      </x:c>
      <x:c r="B31" s="1" t="str">
        <x:v>Plan dismantling and reassembly requirements</x:v>
      </x:c>
      <x:c r="C31" s="15" t="str">
        <x:f>IF(OR(NOT(ISNUMBER('Start here'!$B$3)),D31="No",E31="Not applicable"),"",'Start here'!$B$3+H31)</x:f>
      </x:c>
      <x:c r="D31" s="1" t="str">
        <x:f>"Yes"</x:f>
        <x:v>Yes</x:v>
      </x:c>
      <x:c r="E31" s="4" t="str">
        <x:v>Not started</x:v>
      </x:c>
      <x:c r="F31" s="4"/>
      <x:c r="G31" s="1" t="str">
        <x:v>Prepare</x:v>
      </x:c>
      <x:c r="H31" s="1" t="n">
        <x:v>-14</x:v>
      </x:c>
      <x:c r="I31" s="7" t="str">
        <x:v>Agree which items need dismantling, who does it and whether reassembly is included.</x:v>
      </x:c>
      <x:c r="J31" s="7" t="str">
        <x:v>Dismantling and reassembly responsibilities are recorded.</x:v>
      </x:c>
      <x:c r="K31" s="1" t="n">
        <x:f>IF(OR(C31="",D31="No",E31="Done",E31="Not applicable"),1000000000,C31+ROW()/1000)</x:f>
        <x:v>1000000000</x:v>
      </x:c>
    </x:row>
    <x:row r="32" ht="24" customHeight="1">
      <x:c r="A32" s="1" t="str">
        <x:v>TASK031</x:v>
      </x:c>
      <x:c r="B32" s="1" t="str">
        <x:v>Gather fixings and label furniture components</x:v>
      </x:c>
      <x:c r="C32" s="15" t="str">
        <x:f>IF(OR(NOT(ISNUMBER('Start here'!$B$3)),D32="No",E32="Not applicable"),"",'Start here'!$B$3+H32)</x:f>
      </x:c>
      <x:c r="D32" s="1" t="str">
        <x:f>"Yes"</x:f>
        <x:v>Yes</x:v>
      </x:c>
      <x:c r="E32" s="4" t="str">
        <x:v>Not started</x:v>
      </x:c>
      <x:c r="F32" s="4"/>
      <x:c r="G32" s="1" t="str">
        <x:v>Prepare</x:v>
      </x:c>
      <x:c r="H32" s="1" t="n">
        <x:v>-14</x:v>
      </x:c>
      <x:c r="I32" s="7" t="str">
        <x:v>Place each furniture item's fixings in a labelled bag and keep components together.</x:v>
      </x:c>
      <x:c r="J32" s="7" t="str">
        <x:v>Furniture components and fixings can be matched.</x:v>
      </x:c>
      <x:c r="K32" s="1" t="n">
        <x:f>IF(OR(C32="",D32="No",E32="Done",E32="Not applicable"),1000000000,C32+ROW()/1000)</x:f>
        <x:v>1000000000</x:v>
      </x:c>
    </x:row>
    <x:row r="33" ht="24" customHeight="1">
      <x:c r="A33" s="1" t="str">
        <x:v>TASK032</x:v>
      </x:c>
      <x:c r="B33" s="1" t="str">
        <x:v>Arrange mail redirection if wanted</x:v>
      </x:c>
      <x:c r="C33" s="15" t="str">
        <x:f>IF(OR(NOT(ISNUMBER('Start here'!$B$3)),D33="No",E33="Not applicable"),"",'Start here'!$B$3+H33)</x:f>
      </x:c>
      <x:c r="D33" s="1" t="str">
        <x:f>IF(OR('Start here'!B14="Yes"),"Yes","No")</x:f>
        <x:v>No</x:v>
      </x:c>
      <x:c r="E33" s="4" t="str">
        <x:v>Not started</x:v>
      </x:c>
      <x:c r="F33" s="4"/>
      <x:c r="G33" s="1" t="str">
        <x:v>Prepare</x:v>
      </x:c>
      <x:c r="H33" s="1" t="n">
        <x:v>-14</x:v>
      </x:c>
      <x:c r="I33" s="7" t="str">
        <x:v>If wanted, arrange a suitable redirection service and save the start date.</x:v>
      </x:c>
      <x:c r="J33" s="7" t="str">
        <x:v>Mail redirection is arranged or recorded as not needed.</x:v>
      </x:c>
      <x:c r="K33" s="1" t="n">
        <x:f>IF(OR(C33="",D33="No",E33="Done",E33="Not applicable"),1000000000,C33+ROW()/1000)</x:f>
        <x:v>1000000000</x:v>
      </x:c>
    </x:row>
    <x:row r="34" ht="24" customHeight="1">
      <x:c r="A34" s="1" t="str">
        <x:v>TASK033</x:v>
      </x:c>
      <x:c r="B34" s="1" t="str">
        <x:v>Update relevant household, employer or education records</x:v>
      </x:c>
      <x:c r="C34" s="15" t="str">
        <x:f>IF(OR(NOT(ISNUMBER('Start here'!$B$3)),D34="No",E34="Not applicable"),"",'Start here'!$B$3+H34)</x:f>
      </x:c>
      <x:c r="D34" s="1" t="str">
        <x:f>"Yes"</x:f>
        <x:v>Yes</x:v>
      </x:c>
      <x:c r="E34" s="4" t="str">
        <x:v>Not started</x:v>
      </x:c>
      <x:c r="F34" s="4"/>
      <x:c r="G34" s="1" t="str">
        <x:v>Prepare</x:v>
      </x:c>
      <x:c r="H34" s="1" t="n">
        <x:v>-14</x:v>
      </x:c>
      <x:c r="I34" s="7" t="str">
        <x:v>Use the Address changes list to update relevant organisations through their official channels.</x:v>
      </x:c>
      <x:c r="J34" s="7" t="str">
        <x:v>Priority household, employer and education records are updated.</x:v>
      </x:c>
      <x:c r="K34" s="1" t="n">
        <x:f>IF(OR(C34="",D34="No",E34="Done",E34="Not applicable"),1000000000,C34+ROW()/1000)</x:f>
        <x:v>1000000000</x:v>
      </x:c>
    </x:row>
    <x:row r="35" ht="24" customHeight="1">
      <x:c r="A35" s="1" t="str">
        <x:v>TASK034</x:v>
      </x:c>
      <x:c r="B35" s="1" t="str">
        <x:v>Plan cleaning at the old property</x:v>
      </x:c>
      <x:c r="C35" s="15" t="str">
        <x:f>IF(OR(NOT(ISNUMBER('Start here'!$B$3)),D35="No",E35="Not applicable"),"",'Start here'!$B$3+H35)</x:f>
      </x:c>
      <x:c r="D35" s="1" t="str">
        <x:f>"Yes"</x:f>
        <x:v>Yes</x:v>
      </x:c>
      <x:c r="E35" s="4" t="str">
        <x:v>Not started</x:v>
      </x:c>
      <x:c r="F35" s="4"/>
      <x:c r="G35" s="1" t="str">
        <x:v>Prepare</x:v>
      </x:c>
      <x:c r="H35" s="1" t="n">
        <x:v>-14</x:v>
      </x:c>
      <x:c r="I35" s="7" t="str">
        <x:v>Agree the cleaning time, who is doing it and any supplies required.</x:v>
      </x:c>
      <x:c r="J35" s="7" t="str">
        <x:v>The old property cleaning plan is recorded.</x:v>
      </x:c>
      <x:c r="K35" s="1" t="n">
        <x:f>IF(OR(C35="",D35="No",E35="Done",E35="Not applicable"),1000000000,C35+ROW()/1000)</x:f>
        <x:v>1000000000</x:v>
      </x:c>
    </x:row>
    <x:row r="36" ht="24" customHeight="1">
      <x:c r="A36" s="1" t="str">
        <x:v>TASK035</x:v>
      </x:c>
      <x:c r="B36" s="1" t="str">
        <x:v>Arrange collection of sold or donated items</x:v>
      </x:c>
      <x:c r="C36" s="15" t="str">
        <x:f>IF(OR(NOT(ISNUMBER('Start here'!$B$3)),D36="No",E36="Not applicable"),"",'Start here'!$B$3+H36)</x:f>
      </x:c>
      <x:c r="D36" s="1" t="str">
        <x:f>IF(OR('Start here'!B15="Yes"),"Yes","No")</x:f>
        <x:v>No</x:v>
      </x:c>
      <x:c r="E36" s="4" t="str">
        <x:v>Not started</x:v>
      </x:c>
      <x:c r="F36" s="4"/>
      <x:c r="G36" s="1" t="str">
        <x:v>Prepare</x:v>
      </x:c>
      <x:c r="H36" s="1" t="n">
        <x:v>-14</x:v>
      </x:c>
      <x:c r="I36" s="7" t="str">
        <x:v>Confirm pickup times and access with buyers or charities. Keep a backup plan if collection fails.</x:v>
      </x:c>
      <x:c r="J36" s="7" t="str">
        <x:v>Sold and donated items have agreed collection arrangements.</x:v>
      </x:c>
      <x:c r="K36" s="1" t="n">
        <x:f>IF(OR(C36="",D36="No",E36="Done",E36="Not applicable"),1000000000,C36+ROW()/1000)</x:f>
        <x:v>1000000000</x:v>
      </x:c>
    </x:row>
    <x:row r="37" ht="24" customHeight="1">
      <x:c r="A37" s="1" t="str">
        <x:v>TASK036</x:v>
      </x:c>
      <x:c r="B37" s="1" t="str">
        <x:v>Check supplies and safe preparation instructions for appliances</x:v>
      </x:c>
      <x:c r="C37" s="15" t="str">
        <x:f>IF(OR(NOT(ISNUMBER('Start here'!$B$3)),D37="No",E37="Not applicable"),"",'Start here'!$B$3+H37)</x:f>
      </x:c>
      <x:c r="D37" s="1" t="str">
        <x:f>"Yes"</x:f>
        <x:v>Yes</x:v>
      </x:c>
      <x:c r="E37" s="4" t="str">
        <x:v>Not started</x:v>
      </x:c>
      <x:c r="F37" s="4"/>
      <x:c r="G37" s="1" t="str">
        <x:v>Prepare</x:v>
      </x:c>
      <x:c r="H37" s="1" t="n">
        <x:v>-14</x:v>
      </x:c>
      <x:c r="I37" s="7" t="str">
        <x:v>Read the manufacturer instructions for appliances and check whether qualified help is required.</x:v>
      </x:c>
      <x:c r="J37" s="7" t="str">
        <x:v>Appliance preparation requirements and supplies are recorded.</x:v>
      </x:c>
      <x:c r="K37" s="1" t="n">
        <x:f>IF(OR(C37="",D37="No",E37="Done",E37="Not applicable"),1000000000,C37+ROW()/1000)</x:f>
        <x:v>1000000000</x:v>
      </x:c>
    </x:row>
    <x:row r="38" ht="24" customHeight="1">
      <x:c r="A38" s="1" t="str">
        <x:v>TASK037</x:v>
      </x:c>
      <x:c r="B38" s="1" t="str">
        <x:v>Confirm moving day arrival and contact arrangements</x:v>
      </x:c>
      <x:c r="C38" s="15" t="str">
        <x:f>IF(OR(NOT(ISNUMBER('Start here'!$B$3)),D38="No",E38="Not applicable"),"",'Start here'!$B$3+H38)</x:f>
      </x:c>
      <x:c r="D38" s="1" t="str">
        <x:f>"Yes"</x:f>
        <x:v>Yes</x:v>
      </x:c>
      <x:c r="E38" s="4" t="str">
        <x:v>Not started</x:v>
      </x:c>
      <x:c r="F38" s="4"/>
      <x:c r="G38" s="1" t="str">
        <x:v>Final week</x:v>
      </x:c>
      <x:c r="H38" s="1" t="n">
        <x:v>-7</x:v>
      </x:c>
      <x:c r="I38" s="7" t="str">
        <x:v>Confirm arrival window, driver contact, team size and where the vehicle should stop.</x:v>
      </x:c>
      <x:c r="J38" s="7" t="str">
        <x:v>Moving day contact and arrival details are saved.</x:v>
      </x:c>
      <x:c r="K38" s="1" t="n">
        <x:f>IF(OR(C38="",D38="No",E38="Done",E38="Not applicable"),1000000000,C38+ROW()/1000)</x:f>
        <x:v>1000000000</x:v>
      </x:c>
    </x:row>
    <x:row r="39" ht="24" customHeight="1">
      <x:c r="A39" s="1" t="str">
        <x:v>TASK038</x:v>
      </x:c>
      <x:c r="B39" s="1" t="str">
        <x:v>Check the actual parking reservation or permission</x:v>
      </x:c>
      <x:c r="C39" s="15" t="str">
        <x:f>IF(OR(NOT(ISNUMBER('Start here'!$B$3)),D39="No",E39="Not applicable"),"",'Start here'!$B$3+H39)</x:f>
      </x:c>
      <x:c r="D39" s="1" t="str">
        <x:f>"Yes"</x:f>
        <x:v>Yes</x:v>
      </x:c>
      <x:c r="E39" s="4" t="str">
        <x:v>Not started</x:v>
      </x:c>
      <x:c r="F39" s="4"/>
      <x:c r="G39" s="1" t="str">
        <x:v>Final week</x:v>
      </x:c>
      <x:c r="H39" s="1" t="n">
        <x:v>-7</x:v>
      </x:c>
      <x:c r="I39" s="7" t="str">
        <x:v>Check the issued permission or suspension, its dates, location and vehicle requirements. Follow its terms.</x:v>
      </x:c>
      <x:c r="J39" s="7" t="str">
        <x:v>The actual parking permission has been checked.</x:v>
      </x:c>
      <x:c r="K39" s="1" t="n">
        <x:f>IF(OR(C39="",D39="No",E39="Done",E39="Not applicable"),1000000000,C39+ROW()/1000)</x:f>
        <x:v>1000000000</x:v>
      </x:c>
    </x:row>
    <x:row r="40" ht="24" customHeight="1">
      <x:c r="A40" s="1" t="str">
        <x:v>TASK039</x:v>
      </x:c>
      <x:c r="B40" s="1" t="str">
        <x:v>Finish most packing and update the box index</x:v>
      </x:c>
      <x:c r="C40" s="15" t="str">
        <x:f>IF(OR(NOT(ISNUMBER('Start here'!$B$3)),D40="No",E40="Not applicable"),"",'Start here'!$B$3+H40)</x:f>
      </x:c>
      <x:c r="D40" s="1" t="str">
        <x:f>"Yes"</x:f>
        <x:v>Yes</x:v>
      </x:c>
      <x:c r="E40" s="4" t="str">
        <x:v>Not started</x:v>
      </x:c>
      <x:c r="F40" s="4"/>
      <x:c r="G40" s="1" t="str">
        <x:v>Final week</x:v>
      </x:c>
      <x:c r="H40" s="1" t="n">
        <x:v>-7</x:v>
      </x:c>
      <x:c r="I40" s="7" t="str">
        <x:v>Finish ordinary packing and update each box's room, contents and status.</x:v>
      </x:c>
      <x:c r="J40" s="7" t="str">
        <x:v>Most items are packed and indexed.</x:v>
      </x:c>
      <x:c r="K40" s="1" t="n">
        <x:f>IF(OR(C40="",D40="No",E40="Done",E40="Not applicable"),1000000000,C40+ROW()/1000)</x:f>
        <x:v>1000000000</x:v>
      </x:c>
    </x:row>
    <x:row r="41" ht="24" customHeight="1">
      <x:c r="A41" s="1" t="str">
        <x:v>TASK040</x:v>
      </x:c>
      <x:c r="B41" s="1" t="str">
        <x:v>Prepare an essentials bag</x:v>
      </x:c>
      <x:c r="C41" s="15" t="str">
        <x:f>IF(OR(NOT(ISNUMBER('Start here'!$B$3)),D41="No",E41="Not applicable"),"",'Start here'!$B$3+H41)</x:f>
      </x:c>
      <x:c r="D41" s="1" t="str">
        <x:f>"Yes"</x:f>
        <x:v>Yes</x:v>
      </x:c>
      <x:c r="E41" s="4" t="str">
        <x:v>Not started</x:v>
      </x:c>
      <x:c r="F41" s="4"/>
      <x:c r="G41" s="1" t="str">
        <x:v>Final week</x:v>
      </x:c>
      <x:c r="H41" s="1" t="n">
        <x:v>-7</x:v>
      </x:c>
      <x:c r="I41" s="7" t="str">
        <x:v>Pack medication, chargers, water, basic toiletries and anything needed while boxes are unavailable.</x:v>
      </x:c>
      <x:c r="J41" s="7" t="str">
        <x:v>The essentials bag is accessible.</x:v>
      </x:c>
      <x:c r="K41" s="1" t="n">
        <x:f>IF(OR(C41="",D41="No",E41="Done",E41="Not applicable"),1000000000,C41+ROW()/1000)</x:f>
        <x:v>1000000000</x:v>
      </x:c>
    </x:row>
    <x:row r="42" ht="24" customHeight="1">
      <x:c r="A42" s="1" t="str">
        <x:v>TASK041</x:v>
      </x:c>
      <x:c r="B42" s="1" t="str">
        <x:v>Set aside documents, keys and necessary personal items</x:v>
      </x:c>
      <x:c r="C42" s="15" t="str">
        <x:f>IF(OR(NOT(ISNUMBER('Start here'!$B$3)),D42="No",E42="Not applicable"),"",'Start here'!$B$3+H42)</x:f>
      </x:c>
      <x:c r="D42" s="1" t="str">
        <x:f>"Yes"</x:f>
        <x:v>Yes</x:v>
      </x:c>
      <x:c r="E42" s="4" t="str">
        <x:v>Not started</x:v>
      </x:c>
      <x:c r="F42" s="4"/>
      <x:c r="G42" s="1" t="str">
        <x:v>Final week</x:v>
      </x:c>
      <x:c r="H42" s="1" t="n">
        <x:v>-7</x:v>
      </x:c>
      <x:c r="I42" s="7" t="str">
        <x:v>Keep documents, keys and necessary personal items separate from the load.</x:v>
      </x:c>
      <x:c r="J42" s="7" t="str">
        <x:v>Important personal items are clearly set aside.</x:v>
      </x:c>
      <x:c r="K42" s="1" t="n">
        <x:f>IF(OR(C42="",D42="No",E42="Done",E42="Not applicable"),1000000000,C42+ROW()/1000)</x:f>
        <x:v>1000000000</x:v>
      </x:c>
    </x:row>
    <x:row r="43" ht="24" customHeight="1">
      <x:c r="A43" s="1" t="str">
        <x:v>TASK042</x:v>
      </x:c>
      <x:c r="B43" s="1" t="str">
        <x:v>Confirm child or pet arrangements if relevant</x:v>
      </x:c>
      <x:c r="C43" s="15" t="str">
        <x:f>IF(OR(NOT(ISNUMBER('Start here'!$B$3)),D43="No",E43="Not applicable"),"",'Start here'!$B$3+H43)</x:f>
      </x:c>
      <x:c r="D43" s="1" t="str">
        <x:f>IF(OR('Start here'!B10="Yes",'Start here'!B11="Yes"),"Yes","No")</x:f>
        <x:v>No</x:v>
      </x:c>
      <x:c r="E43" s="4" t="str">
        <x:v>Not started</x:v>
      </x:c>
      <x:c r="F43" s="4"/>
      <x:c r="G43" s="1" t="str">
        <x:v>Final week</x:v>
      </x:c>
      <x:c r="H43" s="1" t="n">
        <x:v>-7</x:v>
      </x:c>
      <x:c r="I43" s="7" t="str">
        <x:v>Reconfirm the responsible person, times and transport for children or pets.</x:v>
      </x:c>
      <x:c r="J43" s="7" t="str">
        <x:v>Child or pet arrangements have been reconfirmed.</x:v>
      </x:c>
      <x:c r="K43" s="1" t="n">
        <x:f>IF(OR(C43="",D43="No",E43="Done",E43="Not applicable"),1000000000,C43+ROW()/1000)</x:f>
        <x:v>1000000000</x:v>
      </x:c>
    </x:row>
    <x:row r="44" ht="24" customHeight="1">
      <x:c r="A44" s="1" t="str">
        <x:v>TASK043</x:v>
      </x:c>
      <x:c r="B44" s="1" t="str">
        <x:v>Plan the first night at the destination</x:v>
      </x:c>
      <x:c r="C44" s="15" t="str">
        <x:f>IF(OR(NOT(ISNUMBER('Start here'!$B$3)),D44="No",E44="Not applicable"),"",'Start here'!$B$3+H44)</x:f>
      </x:c>
      <x:c r="D44" s="1" t="str">
        <x:f>"Yes"</x:f>
        <x:v>Yes</x:v>
      </x:c>
      <x:c r="E44" s="4" t="str">
        <x:v>Not started</x:v>
      </x:c>
      <x:c r="F44" s="4"/>
      <x:c r="G44" s="1" t="str">
        <x:v>Final week</x:v>
      </x:c>
      <x:c r="H44" s="1" t="n">
        <x:v>-7</x:v>
      </x:c>
      <x:c r="I44" s="7" t="str">
        <x:v>Plan bedding, food, washing and essential access at the destination.</x:v>
      </x:c>
      <x:c r="J44" s="7" t="str">
        <x:v>The first night essentials can be reached.</x:v>
      </x:c>
      <x:c r="K44" s="1" t="n">
        <x:f>IF(OR(C44="",D44="No",E44="Done",E44="Not applicable"),1000000000,C44+ROW()/1000)</x:f>
        <x:v>1000000000</x:v>
      </x:c>
    </x:row>
    <x:row r="45" ht="24" customHeight="1">
      <x:c r="A45" s="1" t="str">
        <x:v>TASK044</x:v>
      </x:c>
      <x:c r="B45" s="1" t="str">
        <x:v>Review remaining budget, payment methods and agreed balances</x:v>
      </x:c>
      <x:c r="C45" s="15" t="str">
        <x:f>IF(OR(NOT(ISNUMBER('Start here'!$B$3)),D45="No",E45="Not applicable"),"",'Start here'!$B$3+H45)</x:f>
      </x:c>
      <x:c r="D45" s="1" t="str">
        <x:f>"Yes"</x:f>
        <x:v>Yes</x:v>
      </x:c>
      <x:c r="E45" s="4" t="str">
        <x:v>Not started</x:v>
      </x:c>
      <x:c r="F45" s="4"/>
      <x:c r="G45" s="1" t="str">
        <x:v>Final week</x:v>
      </x:c>
      <x:c r="H45" s="1" t="n">
        <x:v>-7</x:v>
      </x:c>
      <x:c r="I45" s="7" t="str">
        <x:v>Check expected balances, payment method and what is still unknown. Do not add deposits to the quoted cost again.</x:v>
      </x:c>
      <x:c r="J45" s="7" t="str">
        <x:v>Expected payments and unknown costs are recorded.</x:v>
      </x:c>
      <x:c r="K45" s="1" t="n">
        <x:f>IF(OR(C45="",D45="No",E45="Done",E45="Not applicable"),1000000000,C45+ROW()/1000)</x:f>
        <x:v>1000000000</x:v>
      </x:c>
    </x:row>
    <x:row r="46" ht="24" customHeight="1">
      <x:c r="A46" s="1" t="str">
        <x:v>TASK045</x:v>
      </x:c>
      <x:c r="B46" s="1" t="str">
        <x:v>Finish packing and mark boxes that should be opened first</x:v>
      </x:c>
      <x:c r="C46" s="15" t="str">
        <x:f>IF(OR(NOT(ISNUMBER('Start here'!$B$3)),D46="No",E46="Not applicable"),"",'Start here'!$B$3+H46)</x:f>
      </x:c>
      <x:c r="D46" s="1" t="str">
        <x:f>"Yes"</x:f>
        <x:v>Yes</x:v>
      </x:c>
      <x:c r="E46" s="4" t="str">
        <x:v>Not started</x:v>
      </x:c>
      <x:c r="F46" s="4"/>
      <x:c r="G46" s="1" t="str">
        <x:v>Day before</x:v>
      </x:c>
      <x:c r="H46" s="1" t="n">
        <x:v>-1</x:v>
      </x:c>
      <x:c r="I46" s="7" t="str">
        <x:v>Close the last ordinary boxes and mark the ones needed first. Leave essentials accessible.</x:v>
      </x:c>
      <x:c r="J46" s="7" t="str">
        <x:v>Open first boxes are marked and indexed.</x:v>
      </x:c>
      <x:c r="K46" s="1" t="n">
        <x:f>IF(OR(C46="",D46="No",E46="Done",E46="Not applicable"),1000000000,C46+ROW()/1000)</x:f>
        <x:v>1000000000</x:v>
      </x:c>
    </x:row>
    <x:row r="47" ht="24" customHeight="1">
      <x:c r="A47" s="1" t="str">
        <x:v>TASK046</x:v>
      </x:c>
      <x:c r="B47" s="1" t="str">
        <x:v>Check appliance preparation against manufacturer guidance</x:v>
      </x:c>
      <x:c r="C47" s="15" t="str">
        <x:f>IF(OR(NOT(ISNUMBER('Start here'!$B$3)),D47="No",E47="Not applicable"),"",'Start here'!$B$3+H47)</x:f>
      </x:c>
      <x:c r="D47" s="1" t="str">
        <x:f>"Yes"</x:f>
        <x:v>Yes</x:v>
      </x:c>
      <x:c r="E47" s="4" t="str">
        <x:v>Not started</x:v>
      </x:c>
      <x:c r="F47" s="4"/>
      <x:c r="G47" s="1" t="str">
        <x:v>Day before</x:v>
      </x:c>
      <x:c r="H47" s="1" t="n">
        <x:v>-1</x:v>
      </x:c>
      <x:c r="I47" s="7" t="str">
        <x:v>Follow the manufacturer guidance and agreed specialist instructions for disconnection, defrosting and transport.</x:v>
      </x:c>
      <x:c r="J47" s="7" t="str">
        <x:v>Appliances are prepared according to the relevant instructions.</x:v>
      </x:c>
      <x:c r="K47" s="1" t="n">
        <x:f>IF(OR(C47="",D47="No",E47="Done",E47="Not applicable"),1000000000,C47+ROW()/1000)</x:f>
        <x:v>1000000000</x:v>
      </x:c>
    </x:row>
    <x:row r="48" ht="24" customHeight="1">
      <x:c r="A48" s="1" t="str">
        <x:v>TASK047</x:v>
      </x:c>
      <x:c r="B48" s="1" t="str">
        <x:v>Separate anything that must travel personally</x:v>
      </x:c>
      <x:c r="C48" s="15" t="str">
        <x:f>IF(OR(NOT(ISNUMBER('Start here'!$B$3)),D48="No",E48="Not applicable"),"",'Start here'!$B$3+H48)</x:f>
      </x:c>
      <x:c r="D48" s="1" t="str">
        <x:f>"Yes"</x:f>
        <x:v>Yes</x:v>
      </x:c>
      <x:c r="E48" s="4" t="str">
        <x:v>Not started</x:v>
      </x:c>
      <x:c r="F48" s="4"/>
      <x:c r="G48" s="1" t="str">
        <x:v>Day before</x:v>
      </x:c>
      <x:c r="H48" s="1" t="n">
        <x:v>-1</x:v>
      </x:c>
      <x:c r="I48" s="7" t="str">
        <x:v>Keep essential documents, medication, valuables and anything the mover cannot carry with you.</x:v>
      </x:c>
      <x:c r="J48" s="7" t="str">
        <x:v>Items travelling personally are separated.</x:v>
      </x:c>
      <x:c r="K48" s="1" t="n">
        <x:f>IF(OR(C48="",D48="No",E48="Done",E48="Not applicable"),1000000000,C48+ROW()/1000)</x:f>
        <x:v>1000000000</x:v>
      </x:c>
    </x:row>
    <x:row r="49" ht="24" customHeight="1">
      <x:c r="A49" s="1" t="str">
        <x:v>TASK048</x:v>
      </x:c>
      <x:c r="B49" s="1" t="str">
        <x:v>Clear walkways and protect vulnerable surfaces</x:v>
      </x:c>
      <x:c r="C49" s="15" t="str">
        <x:f>IF(OR(NOT(ISNUMBER('Start here'!$B$3)),D49="No",E49="Not applicable"),"",'Start here'!$B$3+H49)</x:f>
      </x:c>
      <x:c r="D49" s="1" t="str">
        <x:f>"Yes"</x:f>
        <x:v>Yes</x:v>
      </x:c>
      <x:c r="E49" s="4" t="str">
        <x:v>Not started</x:v>
      </x:c>
      <x:c r="F49" s="4"/>
      <x:c r="G49" s="1" t="str">
        <x:v>Day before</x:v>
      </x:c>
      <x:c r="H49" s="1" t="n">
        <x:v>-1</x:v>
      </x:c>
      <x:c r="I49" s="7" t="str">
        <x:v>Clear safe routes and agree protection for surfaces without blocking exits.</x:v>
      </x:c>
      <x:c r="J49" s="7" t="str">
        <x:v>Safe access routes are clear.</x:v>
      </x:c>
      <x:c r="K49" s="1" t="n">
        <x:f>IF(OR(C49="",D49="No",E49="Done",E49="Not applicable"),1000000000,C49+ROW()/1000)</x:f>
        <x:v>1000000000</x:v>
      </x:c>
    </x:row>
    <x:row r="50" ht="24" customHeight="1">
      <x:c r="A50" s="1" t="str">
        <x:v>TASK049</x:v>
      </x:c>
      <x:c r="B50" s="1" t="str">
        <x:v>Charge phones and save essential contact details</x:v>
      </x:c>
      <x:c r="C50" s="15" t="str">
        <x:f>IF(OR(NOT(ISNUMBER('Start here'!$B$3)),D50="No",E50="Not applicable"),"",'Start here'!$B$3+H50)</x:f>
      </x:c>
      <x:c r="D50" s="1" t="str">
        <x:f>"Yes"</x:f>
        <x:v>Yes</x:v>
      </x:c>
      <x:c r="E50" s="4" t="str">
        <x:v>Not started</x:v>
      </x:c>
      <x:c r="F50" s="4"/>
      <x:c r="G50" s="1" t="str">
        <x:v>Day before</x:v>
      </x:c>
      <x:c r="H50" s="1" t="n">
        <x:v>-1</x:v>
      </x:c>
      <x:c r="I50" s="7" t="str">
        <x:v>Charge phones and save mover, property and building contacts for offline use.</x:v>
      </x:c>
      <x:c r="J50" s="7" t="str">
        <x:v>Essential contacts and charged phones are available.</x:v>
      </x:c>
      <x:c r="K50" s="1" t="n">
        <x:f>IF(OR(C50="",D50="No",E50="Done",E50="Not applicable"),1000000000,C50+ROW()/1000)</x:f>
        <x:v>1000000000</x:v>
      </x:c>
    </x:row>
    <x:row r="51" ht="24" customHeight="1">
      <x:c r="A51" s="1" t="str">
        <x:v>TASK050</x:v>
      </x:c>
      <x:c r="B51" s="1" t="str">
        <x:v>Reconfirm access times and key collection</x:v>
      </x:c>
      <x:c r="C51" s="15" t="str">
        <x:f>IF(OR(NOT(ISNUMBER('Start here'!$B$3)),D51="No",E51="Not applicable"),"",'Start here'!$B$3+H51)</x:f>
      </x:c>
      <x:c r="D51" s="1" t="str">
        <x:f>"Yes"</x:f>
        <x:v>Yes</x:v>
      </x:c>
      <x:c r="E51" s="4" t="str">
        <x:v>Not started</x:v>
      </x:c>
      <x:c r="F51" s="4"/>
      <x:c r="G51" s="1" t="str">
        <x:v>Day before</x:v>
      </x:c>
      <x:c r="H51" s="1" t="n">
        <x:v>-1</x:v>
      </x:c>
      <x:c r="I51" s="7" t="str">
        <x:v>Check that access times and key arrangements have not changed.</x:v>
      </x:c>
      <x:c r="J51" s="7" t="str">
        <x:v>Final access arrangements are reconfirmed.</x:v>
      </x:c>
      <x:c r="K51" s="1" t="n">
        <x:f>IF(OR(C51="",D51="No",E51="Done",E51="Not applicable"),1000000000,C51+ROW()/1000)</x:f>
        <x:v>1000000000</x:v>
      </x:c>
    </x:row>
    <x:row r="52" ht="24" customHeight="1">
      <x:c r="A52" s="1" t="str">
        <x:v>TASK051</x:v>
      </x:c>
      <x:c r="B52" s="1" t="str">
        <x:v>Record relevant meter readings and handover notes</x:v>
      </x:c>
      <x:c r="C52" s="15" t="str">
        <x:f>IF(OR(NOT(ISNUMBER('Start here'!$B$3)),D52="No",E52="Not applicable"),"",'Start here'!$B$3+H52)</x:f>
      </x:c>
      <x:c r="D52" s="1" t="str">
        <x:f>"Yes"</x:f>
        <x:v>Yes</x:v>
      </x:c>
      <x:c r="E52" s="4" t="str">
        <x:v>Not started</x:v>
      </x:c>
      <x:c r="F52" s="4"/>
      <x:c r="G52" s="1" t="str">
        <x:v>Moving day</x:v>
      </x:c>
      <x:c r="H52" s="1" t="n">
        <x:v>0</x:v>
      </x:c>
      <x:c r="I52" s="7" t="str">
        <x:v>Record relevant readings, photographs and handover notes where appropriate. Follow the agreed property process.</x:v>
      </x:c>
      <x:c r="J52" s="7" t="str">
        <x:v>Readings and handover notes have been saved.</x:v>
      </x:c>
      <x:c r="K52" s="1" t="n">
        <x:f>IF(OR(C52="",D52="No",E52="Done",E52="Not applicable"),1000000000,C52+ROW()/1000)</x:f>
        <x:v>1000000000</x:v>
      </x:c>
    </x:row>
    <x:row r="53" ht="24" customHeight="1">
      <x:c r="A53" s="1" t="str">
        <x:v>TASK052</x:v>
      </x:c>
      <x:c r="B53" s="1" t="str">
        <x:v>Walk through the inventory and handling notes with the moving team</x:v>
      </x:c>
      <x:c r="C53" s="15" t="str">
        <x:f>IF(OR(NOT(ISNUMBER('Start here'!$B$3)),D53="No",E53="Not applicable"),"",'Start here'!$B$3+H53)</x:f>
      </x:c>
      <x:c r="D53" s="1" t="str">
        <x:f>"Yes"</x:f>
        <x:v>Yes</x:v>
      </x:c>
      <x:c r="E53" s="4" t="str">
        <x:v>Not started</x:v>
      </x:c>
      <x:c r="F53" s="4"/>
      <x:c r="G53" s="1" t="str">
        <x:v>Moving day</x:v>
      </x:c>
      <x:c r="H53" s="1" t="n">
        <x:v>0</x:v>
      </x:c>
      <x:c r="I53" s="7" t="str">
        <x:v>Walk through the load, fragile items, access and destination room labels with the team.</x:v>
      </x:c>
      <x:c r="J53" s="7" t="str">
        <x:v>The team understands the agreed inventory and handling notes.</x:v>
      </x:c>
      <x:c r="K53" s="1" t="n">
        <x:f>IF(OR(C53="",D53="No",E53="Done",E53="Not applicable"),1000000000,C53+ROW()/1000)</x:f>
        <x:v>1000000000</x:v>
      </x:c>
    </x:row>
    <x:row r="54" ht="24" customHeight="1">
      <x:c r="A54" s="1" t="str">
        <x:v>TASK053</x:v>
      </x:c>
      <x:c r="B54" s="1" t="str">
        <x:v>Check the old property before leaving</x:v>
      </x:c>
      <x:c r="C54" s="15" t="str">
        <x:f>IF(OR(NOT(ISNUMBER('Start here'!$B$3)),D54="No",E54="Not applicable"),"",'Start here'!$B$3+H54)</x:f>
      </x:c>
      <x:c r="D54" s="1" t="str">
        <x:f>"Yes"</x:f>
        <x:v>Yes</x:v>
      </x:c>
      <x:c r="E54" s="4" t="str">
        <x:v>Not started</x:v>
      </x:c>
      <x:c r="F54" s="4"/>
      <x:c r="G54" s="1" t="str">
        <x:v>Moving day</x:v>
      </x:c>
      <x:c r="H54" s="1" t="n">
        <x:v>0</x:v>
      </x:c>
      <x:c r="I54" s="7" t="str">
        <x:v>Check rooms, cupboards and agreed handover requirements before leaving.</x:v>
      </x:c>
      <x:c r="J54" s="7" t="str">
        <x:v>The old property has had a final check.</x:v>
      </x:c>
      <x:c r="K54" s="1" t="n">
        <x:f>IF(OR(C54="",D54="No",E54="Done",E54="Not applicable"),1000000000,C54+ROW()/1000)</x:f>
        <x:v>1000000000</x:v>
      </x:c>
    </x:row>
    <x:row r="55" ht="24" customHeight="1">
      <x:c r="A55" s="1" t="str">
        <x:v>TASK054</x:v>
      </x:c>
      <x:c r="B55" s="1" t="str">
        <x:v>Keep access clear and direct boxes to destination rooms</x:v>
      </x:c>
      <x:c r="C55" s="15" t="str">
        <x:f>IF(OR(NOT(ISNUMBER('Start here'!$B$3)),D55="No",E55="Not applicable"),"",'Start here'!$B$3+H55)</x:f>
      </x:c>
      <x:c r="D55" s="1" t="str">
        <x:f>"Yes"</x:f>
        <x:v>Yes</x:v>
      </x:c>
      <x:c r="E55" s="4" t="str">
        <x:v>Not started</x:v>
      </x:c>
      <x:c r="F55" s="4"/>
      <x:c r="G55" s="1" t="str">
        <x:v>Moving day</x:v>
      </x:c>
      <x:c r="H55" s="1" t="n">
        <x:v>0</x:v>
      </x:c>
      <x:c r="I55" s="7" t="str">
        <x:v>Keep exits and walkways clear. Use room labels to show where boxes should go.</x:v>
      </x:c>
      <x:c r="J55" s="7" t="str">
        <x:v>Boxes reach their intended rooms safely.</x:v>
      </x:c>
      <x:c r="K55" s="1" t="n">
        <x:f>IF(OR(C55="",D55="No",E55="Done",E55="Not applicable"),1000000000,C55+ROW()/1000)</x:f>
        <x:v>1000000000</x:v>
      </x:c>
    </x:row>
    <x:row r="56" ht="24" customHeight="1">
      <x:c r="A56" s="1" t="str">
        <x:v>TASK055</x:v>
      </x:c>
      <x:c r="B56" s="1" t="str">
        <x:v>Check delivered items and record any concerns promptly</x:v>
      </x:c>
      <x:c r="C56" s="15" t="str">
        <x:f>IF(OR(NOT(ISNUMBER('Start here'!$B$3)),D56="No",E56="Not applicable"),"",'Start here'!$B$3+H56)</x:f>
      </x:c>
      <x:c r="D56" s="1" t="str">
        <x:f>"Yes"</x:f>
        <x:v>Yes</x:v>
      </x:c>
      <x:c r="E56" s="4" t="str">
        <x:v>Not started</x:v>
      </x:c>
      <x:c r="F56" s="4"/>
      <x:c r="G56" s="1" t="str">
        <x:v>Moving day</x:v>
      </x:c>
      <x:c r="H56" s="1" t="n">
        <x:v>0</x:v>
      </x:c>
      <x:c r="I56" s="7" t="str">
        <x:v>Check the delivered items and report concerns through the supplier's stated process promptly.</x:v>
      </x:c>
      <x:c r="J56" s="7" t="str">
        <x:v>Delivered items and any concerns are recorded.</x:v>
      </x:c>
      <x:c r="K56" s="1" t="n">
        <x:f>IF(OR(C56="",D56="No",E56="Done",E56="Not applicable"),1000000000,C56+ROW()/1000)</x:f>
        <x:v>1000000000</x:v>
      </x:c>
    </x:row>
    <x:row r="57" ht="24" customHeight="1">
      <x:c r="A57" s="1" t="str">
        <x:v>TASK056</x:v>
      </x:c>
      <x:c r="B57" s="1" t="str">
        <x:v>Confirm agreed payment and retain the receipt</x:v>
      </x:c>
      <x:c r="C57" s="15" t="str">
        <x:f>IF(OR(NOT(ISNUMBER('Start here'!$B$3)),D57="No",E57="Not applicable"),"",'Start here'!$B$3+H57)</x:f>
      </x:c>
      <x:c r="D57" s="1" t="str">
        <x:f>"Yes"</x:f>
        <x:v>Yes</x:v>
      </x:c>
      <x:c r="E57" s="4" t="str">
        <x:v>Not started</x:v>
      </x:c>
      <x:c r="F57" s="4"/>
      <x:c r="G57" s="1" t="str">
        <x:v>Moving day</x:v>
      </x:c>
      <x:c r="H57" s="1" t="n">
        <x:v>0</x:v>
      </x:c>
      <x:c r="I57" s="7" t="str">
        <x:v>Check the agreed total and any authorised changes, make the agreed payment and retain the receipt.</x:v>
      </x:c>
      <x:c r="J57" s="7" t="str">
        <x:v>The payment and receipt are recorded.</x:v>
      </x:c>
      <x:c r="K57" s="1" t="n">
        <x:f>IF(OR(C57="",D57="No",E57="Done",E57="Not applicable"),1000000000,C57+ROW()/1000)</x:f>
        <x:v>1000000000</x:v>
      </x:c>
    </x:row>
    <x:row r="58" ht="24" customHeight="1">
      <x:c r="A58" s="1" t="str">
        <x:v>TASK057</x:v>
      </x:c>
      <x:c r="B58" s="1" t="str">
        <x:v>Check essential services and immediate safety arrangements</x:v>
      </x:c>
      <x:c r="C58" s="15" t="str">
        <x:f>IF(OR(NOT(ISNUMBER('Start here'!$B$3)),D58="No",E58="Not applicable"),"",'Start here'!$B$3+H58)</x:f>
      </x:c>
      <x:c r="D58" s="1" t="str">
        <x:f>"Yes"</x:f>
        <x:v>Yes</x:v>
      </x:c>
      <x:c r="E58" s="4" t="str">
        <x:v>Not started</x:v>
      </x:c>
      <x:c r="F58" s="4"/>
      <x:c r="G58" s="1" t="str">
        <x:v>After the move</x:v>
      </x:c>
      <x:c r="H58" s="1" t="n">
        <x:v>7</x:v>
      </x:c>
      <x:c r="I58" s="7" t="str">
        <x:v>Check essential services and learn the immediate safety arrangements at the new property.</x:v>
      </x:c>
      <x:c r="J58" s="7" t="str">
        <x:v>Immediate service and safety checks are complete.</x:v>
      </x:c>
      <x:c r="K58" s="1" t="n">
        <x:f>IF(OR(C58="",D58="No",E58="Done",E58="Not applicable"),1000000000,C58+ROW()/1000)</x:f>
        <x:v>1000000000</x:v>
      </x:c>
    </x:row>
    <x:row r="59" ht="24" customHeight="1">
      <x:c r="A59" s="1" t="str">
        <x:v>TASK058</x:v>
      </x:c>
      <x:c r="B59" s="1" t="str">
        <x:v>Complete outstanding address changes</x:v>
      </x:c>
      <x:c r="C59" s="15" t="str">
        <x:f>IF(OR(NOT(ISNUMBER('Start here'!$B$3)),D59="No",E59="Not applicable"),"",'Start here'!$B$3+H59)</x:f>
      </x:c>
      <x:c r="D59" s="1" t="str">
        <x:f>"Yes"</x:f>
        <x:v>Yes</x:v>
      </x:c>
      <x:c r="E59" s="4" t="str">
        <x:v>Not started</x:v>
      </x:c>
      <x:c r="F59" s="4"/>
      <x:c r="G59" s="1" t="str">
        <x:v>After the move</x:v>
      </x:c>
      <x:c r="H59" s="1" t="n">
        <x:v>7</x:v>
      </x:c>
      <x:c r="I59" s="7" t="str">
        <x:v>Review Address changes and complete remaining updates through official channels.</x:v>
      </x:c>
      <x:c r="J59" s="7" t="str">
        <x:v>Outstanding address changes have a status and next action.</x:v>
      </x:c>
      <x:c r="K59" s="1" t="n">
        <x:f>IF(OR(C59="",D59="No",E59="Done",E59="Not applicable"),1000000000,C59+ROW()/1000)</x:f>
        <x:v>1000000000</x:v>
      </x:c>
    </x:row>
    <x:row r="60" ht="24" customHeight="1">
      <x:c r="A60" s="1" t="str">
        <x:v>TASK059</x:v>
      </x:c>
      <x:c r="B60" s="1" t="str">
        <x:v>Return hired materials and arrange box reuse or recycling</x:v>
      </x:c>
      <x:c r="C60" s="15" t="str">
        <x:f>IF(OR(NOT(ISNUMBER('Start here'!$B$3)),D60="No",E60="Not applicable"),"",'Start here'!$B$3+H60)</x:f>
      </x:c>
      <x:c r="D60" s="1" t="str">
        <x:f>"Yes"</x:f>
        <x:v>Yes</x:v>
      </x:c>
      <x:c r="E60" s="4" t="str">
        <x:v>Not started</x:v>
      </x:c>
      <x:c r="F60" s="4"/>
      <x:c r="G60" s="1" t="str">
        <x:v>After the move</x:v>
      </x:c>
      <x:c r="H60" s="1" t="n">
        <x:v>7</x:v>
      </x:c>
      <x:c r="I60" s="7" t="str">
        <x:v>Return hired materials on time. Offer clean usable boxes for reuse or use the local recycling service.</x:v>
      </x:c>
      <x:c r="J60" s="7" t="str">
        <x:v>Hired materials and empty boxes have a next action.</x:v>
      </x:c>
      <x:c r="K60" s="1" t="n">
        <x:f>IF(OR(C60="",D60="No",E60="Done",E60="Not applicable"),1000000000,C60+ROW()/1000)</x:f>
        <x:v>1000000000</x:v>
      </x:c>
    </x:row>
    <x:row r="61" ht="24" customHeight="1">
      <x:c r="A61" s="1" t="str">
        <x:v>TASK060</x:v>
      </x:c>
      <x:c r="B61" s="1" t="str">
        <x:v>Reconcile the final budget and save the moving records</x:v>
      </x:c>
      <x:c r="C61" s="15" t="str">
        <x:f>IF(OR(NOT(ISNUMBER('Start here'!$B$3)),D61="No",E61="Not applicable"),"",'Start here'!$B$3+H61)</x:f>
      </x:c>
      <x:c r="D61" s="1" t="str">
        <x:f>"Yes"</x:f>
        <x:v>Yes</x:v>
      </x:c>
      <x:c r="E61" s="4" t="str">
        <x:v>Not started</x:v>
      </x:c>
      <x:c r="F61" s="4"/>
      <x:c r="G61" s="1" t="str">
        <x:v>After the move</x:v>
      </x:c>
      <x:c r="H61" s="1" t="n">
        <x:v>7</x:v>
      </x:c>
      <x:c r="I61" s="7" t="str">
        <x:v>Replace estimates with final costs, reconcile payments and keep useful records in your own private copy.</x:v>
      </x:c>
      <x:c r="J61" s="7" t="str">
        <x:v>The final budget and moving records are complete.</x:v>
      </x:c>
      <x:c r="K61" s="1" t="n">
        <x:f>IF(OR(C61="",D61="No",E61="Done",E61="Not applicable"),1000000000,C61+ROW()/1000)</x:f>
        <x:v>1000000000</x:v>
      </x:c>
    </x:row>
  </x:sheetData>
  <x:conditionalFormatting sqref="C2:F61">
    <x:cfRule type="expression" dxfId="0" priority="1">
      <x:formula>AND($C2&lt;&gt;"",$C2&lt;TODAY(),$D2="Yes",$E2&lt;&gt;"Done",$E2&lt;&gt;"Not applicable")</x:formula>
    </x:cfRule>
  </x:conditionalFormatting>
  <x:dataValidations count="1">
    <x:dataValidation type="list" sqref="E2:E61">
      <x:formula1>"Not started,In progress,Done,Not applicable"</x:formula1>
    </x:dataValidation>
  </x:dataValidations>
  <x:pageMargins left="0.7" right="0.7" top="0.75" bottom="0.75" header="0.3" footer="0.3"/>
  <x:tableParts count="1">
    <x:tablePart xmlns:r="http://schemas.openxmlformats.org/officeDocument/2006/relationships" r:id="R54290b56f5444891"/>
  </x:tableParts>
</x:worksheet>
</file>

<file path=xl/worksheets/sheet8.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0" hidden="0" customWidth="1"/>
    <x:col min="2" max="2" width="28" hidden="0" customWidth="1"/>
    <x:col min="3" max="3" width="20" hidden="0" customWidth="1"/>
    <x:col min="4" max="4" width="20" hidden="0" customWidth="1"/>
    <x:col min="5" max="5" width="70" hidden="0" customWidth="1"/>
  </x:cols>
  <x:sheetData>
    <x:row r="1" ht="42" customHeight="1">
      <x:c r="A1" s="9" t="str">
        <x:v>Organisation category</x:v>
      </x:c>
      <x:c r="B1" s="9" t="str">
        <x:v>Account nickname</x:v>
      </x:c>
      <x:c r="C1" s="9" t="str">
        <x:v>Target date</x:v>
      </x:c>
      <x:c r="D1" s="9" t="str">
        <x:v>Status</x:v>
      </x:c>
      <x:c r="E1" s="9" t="str">
        <x:v>Official contact or note</x:v>
      </x:c>
    </x:row>
    <x:row r="2" ht="24" customHeight="1">
      <x:c r="A2" s="4" t="str">
        <x:v>Council Tax</x:v>
      </x:c>
      <x:c r="B2" s="4"/>
      <x:c r="C2" s="5"/>
      <x:c r="D2" s="4"/>
      <x:c r="E2" s="4"/>
    </x:row>
    <x:row r="3" ht="24" customHeight="1">
      <x:c r="A3" s="4" t="str">
        <x:v>Utilities</x:v>
      </x:c>
      <x:c r="B3" s="4"/>
      <x:c r="C3" s="5"/>
      <x:c r="D3" s="4"/>
      <x:c r="E3" s="4"/>
    </x:row>
    <x:row r="4" ht="24" customHeight="1">
      <x:c r="A4" s="4" t="str">
        <x:v>Water</x:v>
      </x:c>
      <x:c r="B4" s="4"/>
      <x:c r="C4" s="5"/>
      <x:c r="D4" s="4"/>
      <x:c r="E4" s="4"/>
    </x:row>
    <x:row r="5" ht="24" customHeight="1">
      <x:c r="A5" s="4" t="str">
        <x:v>Broadband</x:v>
      </x:c>
      <x:c r="B5" s="4"/>
      <x:c r="C5" s="5"/>
      <x:c r="D5" s="4"/>
      <x:c r="E5" s="4"/>
    </x:row>
    <x:row r="6" ht="24" customHeight="1">
      <x:c r="A6" s="4" t="str">
        <x:v>Employer</x:v>
      </x:c>
      <x:c r="B6" s="4"/>
      <x:c r="C6" s="5"/>
      <x:c r="D6" s="4"/>
      <x:c r="E6" s="4"/>
    </x:row>
    <x:row r="7" ht="24" customHeight="1">
      <x:c r="A7" s="4" t="str">
        <x:v>Bank or card provider</x:v>
      </x:c>
      <x:c r="B7" s="4"/>
      <x:c r="C7" s="5"/>
      <x:c r="D7" s="4"/>
      <x:c r="E7" s="4"/>
    </x:row>
    <x:row r="8" ht="24" customHeight="1">
      <x:c r="A8" s="4" t="str">
        <x:v>Insurance</x:v>
      </x:c>
      <x:c r="B8" s="4"/>
      <x:c r="C8" s="5"/>
      <x:c r="D8" s="4"/>
      <x:c r="E8" s="4"/>
    </x:row>
    <x:row r="9" ht="24" customHeight="1">
      <x:c r="A9" s="4" t="str">
        <x:v>GP or healthcare</x:v>
      </x:c>
      <x:c r="B9" s="4"/>
      <x:c r="C9" s="5"/>
      <x:c r="D9" s="4"/>
      <x:c r="E9" s="4"/>
    </x:row>
    <x:row r="10" ht="24" customHeight="1">
      <x:c r="A10" s="4" t="str">
        <x:v>Dentist</x:v>
      </x:c>
      <x:c r="B10" s="4"/>
      <x:c r="C10" s="5"/>
      <x:c r="D10" s="4"/>
      <x:c r="E10" s="4"/>
    </x:row>
    <x:row r="11" ht="24" customHeight="1">
      <x:c r="A11" s="4" t="str">
        <x:v>School or childcare</x:v>
      </x:c>
      <x:c r="B11" s="4"/>
      <x:c r="C11" s="5"/>
      <x:c r="D11" s="4"/>
      <x:c r="E11" s="4"/>
    </x:row>
    <x:row r="12" ht="24" customHeight="1">
      <x:c r="A12" s="4" t="str">
        <x:v>Driving records</x:v>
      </x:c>
      <x:c r="B12" s="4"/>
      <x:c r="C12" s="5"/>
      <x:c r="D12" s="4"/>
      <x:c r="E12" s="4"/>
    </x:row>
    <x:row r="13" ht="24" customHeight="1">
      <x:c r="A13" s="4" t="str">
        <x:v>Vehicle records</x:v>
      </x:c>
      <x:c r="B13" s="4"/>
      <x:c r="C13" s="5"/>
      <x:c r="D13" s="4"/>
      <x:c r="E13" s="4"/>
    </x:row>
    <x:row r="14" ht="24" customHeight="1">
      <x:c r="A14" s="4" t="str">
        <x:v>Electoral registration</x:v>
      </x:c>
      <x:c r="B14" s="4"/>
      <x:c r="C14" s="5"/>
      <x:c r="D14" s="4"/>
      <x:c r="E14" s="4"/>
    </x:row>
    <x:row r="15" ht="24" customHeight="1">
      <x:c r="A15" s="4" t="str">
        <x:v>Subscriptions</x:v>
      </x:c>
      <x:c r="B15" s="4"/>
      <x:c r="C15" s="5"/>
      <x:c r="D15" s="4"/>
      <x:c r="E15" s="4"/>
    </x:row>
    <x:row r="16" ht="24" customHeight="1">
      <x:c r="A16" s="4" t="str">
        <x:v>Friends and family</x:v>
      </x:c>
      <x:c r="B16" s="4"/>
      <x:c r="C16" s="5"/>
      <x:c r="D16" s="4"/>
      <x:c r="E16" s="4"/>
    </x:row>
    <x:row r="17" ht="24" customHeight="1">
      <x:c r="A17" s="4"/>
      <x:c r="B17" s="4"/>
      <x:c r="C17" s="5"/>
      <x:c r="D17" s="4"/>
      <x:c r="E17" s="4"/>
    </x:row>
    <x:row r="18" ht="24" customHeight="1">
      <x:c r="A18" s="4"/>
      <x:c r="B18" s="4"/>
      <x:c r="C18" s="5"/>
      <x:c r="D18" s="4"/>
      <x:c r="E18" s="4"/>
    </x:row>
    <x:row r="19" ht="24" customHeight="1">
      <x:c r="A19" s="4"/>
      <x:c r="B19" s="4"/>
      <x:c r="C19" s="5"/>
      <x:c r="D19" s="4"/>
      <x:c r="E19" s="4"/>
    </x:row>
    <x:row r="20" ht="24" customHeight="1">
      <x:c r="A20" s="4"/>
      <x:c r="B20" s="4"/>
      <x:c r="C20" s="5"/>
      <x:c r="D20" s="4"/>
      <x:c r="E20" s="4"/>
    </x:row>
    <x:row r="21" ht="24" customHeight="1">
      <x:c r="A21" s="4"/>
      <x:c r="B21" s="4"/>
      <x:c r="C21" s="5"/>
      <x:c r="D21" s="4"/>
      <x:c r="E21" s="4"/>
    </x:row>
    <x:row r="22" ht="24" customHeight="1">
      <x:c r="A22" s="4"/>
      <x:c r="B22" s="4"/>
      <x:c r="C22" s="5"/>
      <x:c r="D22" s="4"/>
      <x:c r="E22" s="4"/>
    </x:row>
    <x:row r="23" ht="24" customHeight="1">
      <x:c r="A23" s="4"/>
      <x:c r="B23" s="4"/>
      <x:c r="C23" s="5"/>
      <x:c r="D23" s="4"/>
      <x:c r="E23" s="4"/>
    </x:row>
    <x:row r="24" ht="24" customHeight="1">
      <x:c r="A24" s="4"/>
      <x:c r="B24" s="4"/>
      <x:c r="C24" s="5"/>
      <x:c r="D24" s="4"/>
      <x:c r="E24" s="4"/>
    </x:row>
    <x:row r="25" ht="24" customHeight="1">
      <x:c r="A25" s="4"/>
      <x:c r="B25" s="4"/>
      <x:c r="C25" s="5"/>
      <x:c r="D25" s="4"/>
      <x:c r="E25" s="4"/>
    </x:row>
    <x:row r="26" ht="24" customHeight="1">
      <x:c r="A26" s="4"/>
      <x:c r="B26" s="4"/>
      <x:c r="C26" s="5"/>
      <x:c r="D26" s="4"/>
      <x:c r="E26" s="4"/>
    </x:row>
    <x:row r="27" ht="24" customHeight="1">
      <x:c r="A27" s="4"/>
      <x:c r="B27" s="4"/>
      <x:c r="C27" s="5"/>
      <x:c r="D27" s="4"/>
      <x:c r="E27" s="4"/>
    </x:row>
    <x:row r="28" ht="24" customHeight="1">
      <x:c r="A28" s="4"/>
      <x:c r="B28" s="4"/>
      <x:c r="C28" s="5"/>
      <x:c r="D28" s="4"/>
      <x:c r="E28" s="4"/>
    </x:row>
    <x:row r="29" ht="24" customHeight="1">
      <x:c r="A29" s="4"/>
      <x:c r="B29" s="4"/>
      <x:c r="C29" s="5"/>
      <x:c r="D29" s="4"/>
      <x:c r="E29" s="4"/>
    </x:row>
    <x:row r="30" ht="24" customHeight="1">
      <x:c r="A30" s="4"/>
      <x:c r="B30" s="4"/>
      <x:c r="C30" s="5"/>
      <x:c r="D30" s="4"/>
      <x:c r="E30" s="4"/>
    </x:row>
    <x:row r="31" ht="24" customHeight="1">
      <x:c r="A31" s="4"/>
      <x:c r="B31" s="4"/>
      <x:c r="C31" s="5"/>
      <x:c r="D31" s="4"/>
      <x:c r="E31" s="4"/>
    </x:row>
    <x:row r="32" ht="24" customHeight="1">
      <x:c r="A32" s="4"/>
      <x:c r="B32" s="4"/>
      <x:c r="C32" s="5"/>
      <x:c r="D32" s="4"/>
      <x:c r="E32" s="4"/>
    </x:row>
    <x:row r="33" ht="24" customHeight="1">
      <x:c r="A33" s="4"/>
      <x:c r="B33" s="4"/>
      <x:c r="C33" s="5"/>
      <x:c r="D33" s="4"/>
      <x:c r="E33" s="4"/>
    </x:row>
    <x:row r="34" ht="24" customHeight="1">
      <x:c r="A34" s="4"/>
      <x:c r="B34" s="4"/>
      <x:c r="C34" s="5"/>
      <x:c r="D34" s="4"/>
      <x:c r="E34" s="4"/>
    </x:row>
    <x:row r="35" ht="24" customHeight="1">
      <x:c r="A35" s="4"/>
      <x:c r="B35" s="4"/>
      <x:c r="C35" s="5"/>
      <x:c r="D35" s="4"/>
      <x:c r="E35" s="4"/>
    </x:row>
    <x:row r="36" ht="24" customHeight="1">
      <x:c r="A36" s="4"/>
      <x:c r="B36" s="4"/>
      <x:c r="C36" s="5"/>
      <x:c r="D36" s="4"/>
      <x:c r="E36" s="4"/>
    </x:row>
    <x:row r="37" ht="24" customHeight="1">
      <x:c r="A37" s="4"/>
      <x:c r="B37" s="4"/>
      <x:c r="C37" s="5"/>
      <x:c r="D37" s="4"/>
      <x:c r="E37" s="4"/>
    </x:row>
    <x:row r="38" ht="24" customHeight="1">
      <x:c r="A38" s="4"/>
      <x:c r="B38" s="4"/>
      <x:c r="C38" s="5"/>
      <x:c r="D38" s="4"/>
      <x:c r="E38" s="4"/>
    </x:row>
    <x:row r="39" ht="24" customHeight="1">
      <x:c r="A39" s="4"/>
      <x:c r="B39" s="4"/>
      <x:c r="C39" s="5"/>
      <x:c r="D39" s="4"/>
      <x:c r="E39" s="4"/>
    </x:row>
    <x:row r="40" ht="24" customHeight="1">
      <x:c r="A40" s="4"/>
      <x:c r="B40" s="4"/>
      <x:c r="C40" s="5"/>
      <x:c r="D40" s="4"/>
      <x:c r="E40" s="4"/>
    </x:row>
    <x:row r="41" ht="24" customHeight="1">
      <x:c r="A41" s="4"/>
      <x:c r="B41" s="4"/>
      <x:c r="C41" s="5"/>
      <x:c r="D41" s="4"/>
      <x:c r="E41" s="4"/>
    </x:row>
    <x:row r="42" ht="24" customHeight="1">
      <x:c r="A42" s="4"/>
      <x:c r="B42" s="4"/>
      <x:c r="C42" s="5"/>
      <x:c r="D42" s="4"/>
      <x:c r="E42" s="4"/>
    </x:row>
    <x:row r="43" ht="24" customHeight="1">
      <x:c r="A43" s="4"/>
      <x:c r="B43" s="4"/>
      <x:c r="C43" s="5"/>
      <x:c r="D43" s="4"/>
      <x:c r="E43" s="4"/>
    </x:row>
    <x:row r="44" ht="24" customHeight="1">
      <x:c r="A44" s="4"/>
      <x:c r="B44" s="4"/>
      <x:c r="C44" s="5"/>
      <x:c r="D44" s="4"/>
      <x:c r="E44" s="4"/>
    </x:row>
    <x:row r="45" ht="24" customHeight="1">
      <x:c r="A45" s="4"/>
      <x:c r="B45" s="4"/>
      <x:c r="C45" s="5"/>
      <x:c r="D45" s="4"/>
      <x:c r="E45" s="4"/>
    </x:row>
    <x:row r="46" ht="24" customHeight="1">
      <x:c r="A46" s="4"/>
      <x:c r="B46" s="4"/>
      <x:c r="C46" s="5"/>
      <x:c r="D46" s="4"/>
      <x:c r="E46" s="4"/>
    </x:row>
    <x:row r="47" ht="24" customHeight="1">
      <x:c r="A47" s="4"/>
      <x:c r="B47" s="4"/>
      <x:c r="C47" s="5"/>
      <x:c r="D47" s="4"/>
      <x:c r="E47" s="4"/>
    </x:row>
    <x:row r="48" ht="24" customHeight="1">
      <x:c r="A48" s="4"/>
      <x:c r="B48" s="4"/>
      <x:c r="C48" s="5"/>
      <x:c r="D48" s="4"/>
      <x:c r="E48" s="4"/>
    </x:row>
    <x:row r="49" ht="24" customHeight="1">
      <x:c r="A49" s="4"/>
      <x:c r="B49" s="4"/>
      <x:c r="C49" s="5"/>
      <x:c r="D49" s="4"/>
      <x:c r="E49" s="4"/>
    </x:row>
    <x:row r="50" ht="24" customHeight="1">
      <x:c r="A50" s="4"/>
      <x:c r="B50" s="4"/>
      <x:c r="C50" s="5"/>
      <x:c r="D50" s="4"/>
      <x:c r="E50" s="4"/>
    </x:row>
    <x:row r="51" ht="24" customHeight="1">
      <x:c r="A51" s="4"/>
      <x:c r="B51" s="4"/>
      <x:c r="C51" s="5"/>
      <x:c r="D51" s="4"/>
      <x:c r="E51" s="4"/>
    </x:row>
    <x:row r="52" ht="24" customHeight="1">
      <x:c r="A52" s="4"/>
      <x:c r="B52" s="4"/>
      <x:c r="C52" s="5"/>
      <x:c r="D52" s="4"/>
      <x:c r="E52" s="4"/>
    </x:row>
    <x:row r="53" ht="24" customHeight="1">
      <x:c r="A53" s="4"/>
      <x:c r="B53" s="4"/>
      <x:c r="C53" s="5"/>
      <x:c r="D53" s="4"/>
      <x:c r="E53" s="4"/>
    </x:row>
    <x:row r="54" ht="24" customHeight="1">
      <x:c r="A54" s="4"/>
      <x:c r="B54" s="4"/>
      <x:c r="C54" s="5"/>
      <x:c r="D54" s="4"/>
      <x:c r="E54" s="4"/>
    </x:row>
    <x:row r="55" ht="24" customHeight="1">
      <x:c r="A55" s="4"/>
      <x:c r="B55" s="4"/>
      <x:c r="C55" s="5"/>
      <x:c r="D55" s="4"/>
      <x:c r="E55" s="4"/>
    </x:row>
    <x:row r="56" ht="24" customHeight="1">
      <x:c r="A56" s="4"/>
      <x:c r="B56" s="4"/>
      <x:c r="C56" s="5"/>
      <x:c r="D56" s="4"/>
      <x:c r="E56" s="4"/>
    </x:row>
    <x:row r="57" ht="24" customHeight="1">
      <x:c r="A57" s="4"/>
      <x:c r="B57" s="4"/>
      <x:c r="C57" s="5"/>
      <x:c r="D57" s="4"/>
      <x:c r="E57" s="4"/>
    </x:row>
    <x:row r="58" ht="24" customHeight="1">
      <x:c r="A58" s="4"/>
      <x:c r="B58" s="4"/>
      <x:c r="C58" s="5"/>
      <x:c r="D58" s="4"/>
      <x:c r="E58" s="4"/>
    </x:row>
    <x:row r="59" ht="24" customHeight="1">
      <x:c r="A59" s="4"/>
      <x:c r="B59" s="4"/>
      <x:c r="C59" s="5"/>
      <x:c r="D59" s="4"/>
      <x:c r="E59" s="4"/>
    </x:row>
    <x:row r="60" ht="24" customHeight="1">
      <x:c r="A60" s="4"/>
      <x:c r="B60" s="4"/>
      <x:c r="C60" s="5"/>
      <x:c r="D60" s="4"/>
      <x:c r="E60" s="4"/>
    </x:row>
    <x:row r="61" ht="24" customHeight="1">
      <x:c r="A61" s="4"/>
      <x:c r="B61" s="4"/>
      <x:c r="C61" s="5"/>
      <x:c r="D61" s="4"/>
      <x:c r="E61" s="4"/>
    </x:row>
  </x:sheetData>
  <x:dataValidations count="1">
    <x:dataValidation type="list" sqref="D2:D61">
      <x:formula1>"Not started,In progress,Done,Not applicable"</x:formula1>
    </x:dataValidation>
  </x:dataValidations>
  <x:pageMargins left="0.7" right="0.7" top="0.75" bottom="0.75" header="0.3" footer="0.3"/>
  <x:tableParts count="1">
    <x:tablePart xmlns:r="http://schemas.openxmlformats.org/officeDocument/2006/relationships" r:id="R748303e3fd654bf8"/>
  </x:tableParts>
</x:worksheet>
</file>

<file path=xl/worksheets/sheet9.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8" hidden="0" customWidth="1"/>
    <x:col min="2" max="2" width="22" hidden="0" customWidth="1"/>
    <x:col min="3" max="3" width="18" hidden="0" customWidth="1"/>
    <x:col min="4" max="4" width="20" hidden="0" customWidth="1"/>
    <x:col min="5" max="5" width="90" hidden="0" customWidth="1"/>
    <x:col min="6" max="6" width="26" hidden="0" customWidth="1"/>
    <x:col min="7" max="7" width="60" hidden="0" customWidth="1"/>
  </x:cols>
  <x:sheetData>
    <x:row r="1" ht="42" customHeight="1">
      <x:c r="A1" s="9" t="str">
        <x:v>Council</x:v>
      </x:c>
      <x:c r="B1" s="9" t="str">
        <x:v>Published notice</x:v>
      </x:c>
      <x:c r="C1" s="9" t="str">
        <x:v>Unit</x:v>
      </x:c>
      <x:c r="D1" s="9" t="str">
        <x:v>Reference date</x:v>
      </x:c>
      <x:c r="E1" s="9" t="str">
        <x:v>Official source</x:v>
      </x:c>
      <x:c r="F1" s="9" t="str">
        <x:v>Your booking status</x:v>
      </x:c>
      <x:c r="G1" s="9" t="str">
        <x:v>Your reference and access notes</x:v>
      </x:c>
    </x:row>
    <x:row r="2" ht="24" customHeight="1">
      <x:c r="A2" s="1" t="str">
        <x:v>Camden</x:v>
      </x:c>
      <x:c r="B2" s="1" t="n">
        <x:v>17</x:v>
      </x:c>
      <x:c r="C2" s="1" t="str">
        <x:v>calendar</x:v>
      </x:c>
      <x:c r="D2" s="1" t="str">
        <x:v>2026-10-21</x:v>
      </x:c>
      <x:c r="E2" s="1" t="str">
        <x:v>https://www.camden.gov.uk/en-GB/web/guest/parking-bay-suspensions</x:v>
      </x:c>
      <x:c r="F2" s="4"/>
      <x:c r="G2" s="4"/>
    </x:row>
    <x:row r="3" ht="24" customHeight="1">
      <x:c r="A3" s="1" t="str">
        <x:v>Hackney</x:v>
      </x:c>
      <x:c r="B3" s="1" t="n">
        <x:v>7</x:v>
      </x:c>
      <x:c r="C3" s="1" t="str">
        <x:v>working</x:v>
      </x:c>
      <x:c r="D3" s="1" t="str">
        <x:v>2026-10-21</x:v>
      </x:c>
      <x:c r="E3" s="1" t="str">
        <x:v>https://www.hackney.gov.uk/parking-streets-and-transport/where-park/parking-bay-suspensions-and-dispensations/parking-bay-suspension</x:v>
      </x:c>
      <x:c r="F3" s="4"/>
      <x:c r="G3" s="4"/>
    </x:row>
    <x:row r="4" ht="24" customHeight="1">
      <x:c r="A4" s="1" t="str">
        <x:v>Islington</x:v>
      </x:c>
      <x:c r="B4" s="1" t="n">
        <x:v>14</x:v>
      </x:c>
      <x:c r="C4" s="1" t="str">
        <x:v>calendar</x:v>
      </x:c>
      <x:c r="D4" s="1" t="str">
        <x:v>2026-10-21</x:v>
      </x:c>
      <x:c r="E4" s="1" t="str">
        <x:v>https://www.islington.gov.uk/parking/parking-permits/suspend-a-parking-bay</x:v>
      </x:c>
      <x:c r="F4" s="4"/>
      <x:c r="G4" s="4"/>
    </x:row>
    <x:row r="5" ht="24" customHeight="1">
      <x:c r="A5" s="1" t="str">
        <x:v>Kensington and Chelsea</x:v>
      </x:c>
      <x:c r="B5" s="1" t="n">
        <x:v>10</x:v>
      </x:c>
      <x:c r="C5" s="1" t="str">
        <x:v>working</x:v>
      </x:c>
      <x:c r="D5" s="1" t="str">
        <x:v>2026-10-21</x:v>
      </x:c>
      <x:c r="E5" s="1" t="str">
        <x:v>https://www.rbkc.gov.uk/parking-transport-and-streets/parking-suspensions/apply-suspension</x:v>
      </x:c>
      <x:c r="F5" s="4"/>
      <x:c r="G5" s="4"/>
    </x:row>
    <x:row r="6" ht="24" customHeight="1">
      <x:c r="A6" s="1" t="str">
        <x:v>Lambeth</x:v>
      </x:c>
      <x:c r="B6" s="1" t="n">
        <x:v>10</x:v>
      </x:c>
      <x:c r="C6" s="1" t="str">
        <x:v>working</x:v>
      </x:c>
      <x:c r="D6" s="1" t="str">
        <x:v>2026-10-21</x:v>
      </x:c>
      <x:c r="E6" s="1" t="str">
        <x:v>https://www.lambeth.gov.uk/parking/parking-suspensions/notice-periods</x:v>
      </x:c>
      <x:c r="F6" s="4"/>
      <x:c r="G6" s="4"/>
    </x:row>
    <x:row r="7" ht="24" customHeight="1">
      <x:c r="A7" s="1" t="str">
        <x:v>Newham</x:v>
      </x:c>
      <x:c r="B7" s="1" t="n">
        <x:v>10</x:v>
      </x:c>
      <x:c r="C7" s="1" t="str">
        <x:v>working</x:v>
      </x:c>
      <x:c r="D7" s="1" t="str">
        <x:v>2026-10-21</x:v>
      </x:c>
      <x:c r="E7" s="1" t="str">
        <x:v>https://www.newham.gov.uk/parking-permits/parking-bay-suspensions/1</x:v>
      </x:c>
      <x:c r="F7" s="4"/>
      <x:c r="G7" s="4"/>
    </x:row>
    <x:row r="8" ht="24" customHeight="1">
      <x:c r="A8" s="1" t="str">
        <x:v>Richmond upon Thames</x:v>
      </x:c>
      <x:c r="B8" s="1" t="str">
        <x:v>See official terms</x:v>
      </x:c>
      <x:c r="C8" s="1" t="str">
        <x:v>See official terms</x:v>
      </x:c>
      <x:c r="D8" s="1" t="str">
        <x:v>2026-10-21</x:v>
      </x:c>
      <x:c r="E8" s="1" t="str">
        <x:v>https://www.richmond.gov.uk/services/parking/parking_bays/parking_suspensions_and_dispensations/parking_suspensions</x:v>
      </x:c>
      <x:c r="F8" s="4"/>
      <x:c r="G8" s="4"/>
    </x:row>
    <x:row r="9" ht="24" customHeight="1">
      <x:c r="A9" s="1" t="str">
        <x:v>Tower Hamlets</x:v>
      </x:c>
      <x:c r="B9" s="1" t="n">
        <x:v>7</x:v>
      </x:c>
      <x:c r="C9" s="1" t="str">
        <x:v>working</x:v>
      </x:c>
      <x:c r="D9" s="1" t="str">
        <x:v>2026-10-21</x:v>
      </x:c>
      <x:c r="E9" s="1" t="str">
        <x:v>https://www.towerhamlets.gov.uk/lgnl/transport_and_streets/Parking/Terms_and_conditions/Suspension-terms-and-conditions.aspx</x:v>
      </x:c>
      <x:c r="F9" s="4"/>
      <x:c r="G9" s="4"/>
    </x:row>
    <x:row r="10" ht="24" customHeight="1">
      <x:c r="A10" s="1" t="str">
        <x:v>Waltham Forest</x:v>
      </x:c>
      <x:c r="B10" s="1" t="n">
        <x:v>14</x:v>
      </x:c>
      <x:c r="C10" s="1" t="str">
        <x:v>calendar</x:v>
      </x:c>
      <x:c r="D10" s="1" t="str">
        <x:v>2026-10-21</x:v>
      </x:c>
      <x:c r="E10" s="1" t="str">
        <x:v>https://www.walthamforest.gov.uk/parking-roads-and-travel/parking-permits-and-suspensions/parking-suspensions-and-dispensations</x:v>
      </x:c>
      <x:c r="F10" s="4"/>
      <x:c r="G10" s="4"/>
    </x:row>
    <x:row r="11" ht="24" customHeight="1">
      <x:c r="A11" s="1"/>
      <x:c r="B11" s="1"/>
      <x:c r="C11" s="1"/>
      <x:c r="D11" s="1"/>
      <x:c r="E11" s="1"/>
      <x:c r="F11" s="4"/>
      <x:c r="G11" s="4"/>
    </x:row>
    <x:row r="12" ht="24" customHeight="1">
      <x:c r="A12" s="1"/>
      <x:c r="B12" s="1"/>
      <x:c r="C12" s="1"/>
      <x:c r="D12" s="1"/>
      <x:c r="E12" s="1"/>
      <x:c r="F12" s="4"/>
      <x:c r="G12" s="4"/>
    </x:row>
    <x:row r="13" ht="44" customHeight="1">
      <x:c r="A13" s="1" t="str">
        <x:v>NOTICE</x:v>
      </x:c>
      <x:c r="B13" s="1"/>
      <x:c r="C13" s="1"/>
      <x:c r="D13" s="1"/>
      <x:c r="E13" s="7" t="str">
        <x:v>Working days and calendar days are different. Check conditions in the official source.</x:v>
      </x:c>
      <x:c r="F13" s="4"/>
      <x:c r="G13" s="4"/>
    </x:row>
    <x:row r="14" ht="44" customHeight="1">
      <x:c r="A14" s="1" t="str">
        <x:v>ROAD CHARGES</x:v>
      </x:c>
      <x:c r="B14" s="1"/>
      <x:c r="C14" s="1"/>
      <x:c r="D14" s="1"/>
      <x:c r="E14" s="7" t="str">
        <x:v>Check the actual vehicle, route, time and payment terms. Business surcharges are not official tariffs.</x:v>
      </x:c>
      <x:c r="F14" s="4"/>
      <x:c r="G14" s="4"/>
    </x:row>
    <x:row r="15" ht="44" customHeight="1">
      <x:c r="A15" s="1" t="str">
        <x:v>ACCESS</x:v>
      </x:c>
      <x:c r="B15" s="1"/>
      <x:c r="C15" s="1"/>
      <x:c r="D15" s="1"/>
      <x:c r="E15" s="7" t="str">
        <x:v>Record lift reservations, loading location, vehicle dimensions and key access in your own copy.</x:v>
      </x:c>
      <x:c r="F15" s="4"/>
      <x:c r="G15" s="4"/>
    </x:row>
    <x:row r="16" ht="44" customHeight="1">
      <x:c r="A16" s="1" t="str">
        <x:v>REFERENCE</x:v>
      </x:c>
      <x:c r="B16" s="1"/>
      <x:c r="C16" s="1"/>
      <x:c r="D16" s="1"/>
      <x:c r="E16" s="7" t="str">
        <x:v>Published requirements are research references. They do not show that your booking is approved.</x:v>
      </x:c>
      <x:c r="F16" s="4"/>
      <x:c r="G16" s="4"/>
    </x:row>
    <x:row r="17" ht="24" customHeight="1">
      <x:c r="A17" s="1"/>
      <x:c r="B17" s="1"/>
      <x:c r="C17" s="1"/>
      <x:c r="D17" s="1"/>
      <x:c r="E17" s="1"/>
      <x:c r="F17" s="4"/>
      <x:c r="G17" s="4"/>
    </x:row>
    <x:row r="18" ht="24" customHeight="1">
      <x:c r="A18" s="1"/>
      <x:c r="B18" s="1"/>
      <x:c r="C18" s="1"/>
      <x:c r="D18" s="1"/>
      <x:c r="E18" s="1"/>
      <x:c r="F18" s="4"/>
      <x:c r="G18" s="4"/>
    </x:row>
    <x:row r="19" ht="24" customHeight="1">
      <x:c r="A19" s="1"/>
      <x:c r="B19" s="1"/>
      <x:c r="C19" s="1"/>
      <x:c r="D19" s="1"/>
      <x:c r="E19" s="1"/>
      <x:c r="F19" s="4"/>
      <x:c r="G19" s="4"/>
    </x:row>
    <x:row r="20" ht="24" customHeight="1">
      <x:c r="A20" s="1"/>
      <x:c r="B20" s="1"/>
      <x:c r="C20" s="1"/>
      <x:c r="D20" s="1"/>
      <x:c r="E20" s="1"/>
      <x:c r="F20" s="4"/>
      <x:c r="G20" s="4"/>
    </x:row>
    <x:row r="21" ht="24" customHeight="1">
      <x:c r="A21" s="1"/>
      <x:c r="B21" s="1"/>
      <x:c r="C21" s="1"/>
      <x:c r="D21" s="1"/>
      <x:c r="E21" s="1"/>
      <x:c r="F21" s="4"/>
      <x:c r="G21" s="4"/>
    </x:row>
    <x:row r="22" ht="24" customHeight="1">
      <x:c r="A22" s="1"/>
      <x:c r="B22" s="1"/>
      <x:c r="C22" s="1"/>
      <x:c r="D22" s="1"/>
      <x:c r="E22" s="1"/>
      <x:c r="F22" s="4"/>
      <x:c r="G22" s="4"/>
    </x:row>
    <x:row r="23" ht="24" customHeight="1">
      <x:c r="A23" s="1"/>
      <x:c r="B23" s="1"/>
      <x:c r="C23" s="1"/>
      <x:c r="D23" s="1"/>
      <x:c r="E23" s="1"/>
      <x:c r="F23" s="4"/>
      <x:c r="G23" s="4"/>
    </x:row>
    <x:row r="24" ht="24" customHeight="1">
      <x:c r="A24" s="1"/>
      <x:c r="B24" s="1"/>
      <x:c r="C24" s="1"/>
      <x:c r="D24" s="1"/>
      <x:c r="E24" s="1"/>
      <x:c r="F24" s="4"/>
      <x:c r="G24" s="4"/>
    </x:row>
    <x:row r="25" ht="24" customHeight="1">
      <x:c r="A25" s="1"/>
      <x:c r="B25" s="1"/>
      <x:c r="C25" s="1"/>
      <x:c r="D25" s="1"/>
      <x:c r="E25" s="1"/>
      <x:c r="F25" s="4"/>
      <x:c r="G25" s="4"/>
    </x:row>
    <x:row r="26" ht="24" customHeight="1">
      <x:c r="A26" s="1"/>
      <x:c r="B26" s="1"/>
      <x:c r="C26" s="1"/>
      <x:c r="D26" s="1"/>
      <x:c r="E26" s="1"/>
      <x:c r="F26" s="4"/>
      <x:c r="G26" s="4"/>
    </x:row>
    <x:row r="27" ht="24" customHeight="1">
      <x:c r="A27" s="1"/>
      <x:c r="B27" s="1"/>
      <x:c r="C27" s="1"/>
      <x:c r="D27" s="1"/>
      <x:c r="E27" s="1"/>
      <x:c r="F27" s="4"/>
      <x:c r="G27" s="4"/>
    </x:row>
    <x:row r="28" ht="24" customHeight="1">
      <x:c r="A28" s="1"/>
      <x:c r="B28" s="1"/>
      <x:c r="C28" s="1"/>
      <x:c r="D28" s="1"/>
      <x:c r="E28" s="1"/>
      <x:c r="F28" s="4"/>
      <x:c r="G28" s="4"/>
    </x:row>
    <x:row r="29" ht="24" customHeight="1">
      <x:c r="A29" s="1"/>
      <x:c r="B29" s="1"/>
      <x:c r="C29" s="1"/>
      <x:c r="D29" s="1"/>
      <x:c r="E29" s="1"/>
      <x:c r="F29" s="4"/>
      <x:c r="G29" s="4"/>
    </x:row>
    <x:row r="30" ht="24" customHeight="1">
      <x:c r="A30" s="1"/>
      <x:c r="B30" s="1"/>
      <x:c r="C30" s="1"/>
      <x:c r="D30" s="1"/>
      <x:c r="E30" s="1"/>
      <x:c r="F30" s="4"/>
      <x:c r="G30" s="4"/>
    </x:row>
    <x:row r="31" ht="24" customHeight="1">
      <x:c r="A31" s="1"/>
      <x:c r="B31" s="1"/>
      <x:c r="C31" s="1"/>
      <x:c r="D31" s="1"/>
      <x:c r="E31" s="1"/>
      <x:c r="F31" s="4"/>
      <x:c r="G31" s="4"/>
    </x:row>
  </x:sheetData>
  <x:dataValidations count="1">
    <x:dataValidation type="list" sqref="F2:F31">
      <x:formula1>"Not checked,Applied,Permission issued,Not needed"</x:formula1>
    </x:dataValidation>
  </x:dataValidations>
  <x:pageMargins left="0.7" right="0.7" top="0.75" bottom="0.75" header="0.3" footer="0.3"/>
  <x:tableParts count="1">
    <x:tablePart xmlns:r="http://schemas.openxmlformats.org/officeDocument/2006/relationships" r:id="R5b791ad29e55463a"/>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30" hidden="0" customWidth="1"/>
    <x:col min="2" max="2" width="30" hidden="0" customWidth="1"/>
    <x:col min="3" max="3" width="30" hidden="0" customWidth="1"/>
    <x:col min="4" max="4" width="30" hidden="0" customWidth="1"/>
    <x:col min="5" max="5" width="30" hidden="0" customWidth="1"/>
  </x:cols>
  <x:sheetData>
    <x:row r="1">
      <x:c r="A1" s="16" t="str">
        <x:v>Task status</x:v>
      </x:c>
      <x:c r="B1" s="16" t="str">
        <x:v>Packing status</x:v>
      </x:c>
      <x:c r="C1" s="16" t="str">
        <x:v>Yes or No</x:v>
      </x:c>
      <x:c r="D1" s="16" t="str">
        <x:v>Circumstance</x:v>
      </x:c>
      <x:c r="E1" s="16"/>
    </x:row>
    <x:row r="2">
      <x:c r="A2" s="16" t="str">
        <x:v>Not started</x:v>
      </x:c>
      <x:c r="B2" s="16" t="str">
        <x:v>Not packed</x:v>
      </x:c>
      <x:c r="C2" s="16" t="str">
        <x:v>Yes</x:v>
      </x:c>
      <x:c r="D2" s="16" t="str">
        <x:v>renting</x:v>
      </x:c>
      <x:c r="E2" s="16"/>
    </x:row>
    <x:row r="3">
      <x:c r="A3" s="16" t="str">
        <x:v>In progress</x:v>
      </x:c>
      <x:c r="B3" s="16" t="str">
        <x:v>Packed</x:v>
      </x:c>
      <x:c r="C3" s="16" t="str">
        <x:v>No</x:v>
      </x:c>
      <x:c r="D3" s="16" t="str">
        <x:v>buying</x:v>
      </x:c>
      <x:c r="E3" s="16"/>
    </x:row>
    <x:row r="4">
      <x:c r="A4" s="16" t="str">
        <x:v>Done</x:v>
      </x:c>
      <x:c r="B4" s="16" t="str">
        <x:v>Not applicable</x:v>
      </x:c>
      <x:c r="C4" s="16"/>
      <x:c r="D4" s="16" t="str">
        <x:v>children</x:v>
      </x:c>
      <x:c r="E4" s="16"/>
    </x:row>
    <x:row r="5">
      <x:c r="A5" s="16" t="str">
        <x:v>Not applicable</x:v>
      </x:c>
      <x:c r="B5" s="16"/>
      <x:c r="C5" s="16"/>
      <x:c r="D5" s="16" t="str">
        <x:v>pets</x:v>
      </x:c>
      <x:c r="E5" s="16"/>
    </x:row>
    <x:row r="6">
      <x:c r="A6" s="16"/>
      <x:c r="B6" s="16"/>
      <x:c r="C6" s="16"/>
      <x:c r="D6" s="16" t="str">
        <x:v>storage</x:v>
      </x:c>
      <x:c r="E6" s="16"/>
    </x:row>
    <x:row r="7">
      <x:c r="A7" s="16"/>
      <x:c r="B7" s="16"/>
      <x:c r="C7" s="16"/>
      <x:c r="D7" s="16" t="str">
        <x:v>bulky_disposal</x:v>
      </x:c>
      <x:c r="E7" s="16"/>
    </x:row>
    <x:row r="8">
      <x:c r="A8" s="16"/>
      <x:c r="B8" s="16"/>
      <x:c r="C8" s="16"/>
      <x:c r="D8" s="16" t="str">
        <x:v>mail_redirection</x:v>
      </x:c>
      <x:c r="E8" s="16"/>
    </x:row>
    <x:row r="9">
      <x:c r="A9" s="16"/>
      <x:c r="B9" s="16"/>
      <x:c r="C9" s="16"/>
      <x:c r="D9" s="16" t="str">
        <x:v>selling_or_donating</x:v>
      </x:c>
      <x:c r="E9" s="16"/>
    </x:row>
    <x:row r="10">
      <x:c r="A10" s="16"/>
      <x:c r="B10" s="16"/>
      <x:c r="C10" s="16"/>
      <x:c r="D10" s="16"/>
      <x:c r="E10" s="16"/>
    </x:row>
    <x:row r="11">
      <x:c r="A11" s="16"/>
      <x:c r="B11" s="16"/>
      <x:c r="C11" s="16"/>
      <x:c r="D11" s="16"/>
      <x:c r="E11" s="16"/>
    </x:row>
    <x:row r="12">
      <x:c r="A12" s="16" t="str">
        <x:v>Extending the workbook</x:v>
      </x:c>
      <x:c r="B12" s="16"/>
      <x:c r="C12" s="16"/>
      <x:c r="D12" s="16"/>
      <x:c r="E12" s="16"/>
    </x:row>
    <x:row r="13">
      <x:c r="A13" s="17" t="str">
        <x:v>Prepared input tables have 204 rows. Insert new rows within a table so formulas and validation extend. When using more than 204 entries, extend every bounded Summary and cross sheet formula range as well. Check the first added row before continuing.</x:v>
      </x:c>
      <x:c r="B13" s="17"/>
      <x:c r="C13" s="17"/>
      <x:c r="D13" s="17"/>
      <x:c r="E13" s="16"/>
    </x:row>
    <x:row r="14">
      <x:c r="A14" s="17"/>
      <x:c r="B14" s="17"/>
      <x:c r="C14" s="17"/>
      <x:c r="D14" s="17"/>
      <x:c r="E14" s="16"/>
    </x:row>
    <x:row r="15">
      <x:c r="A15" s="17"/>
      <x:c r="B15" s="17"/>
      <x:c r="C15" s="17"/>
      <x:c r="D15" s="17"/>
      <x:c r="E15" s="16"/>
    </x:row>
    <x:row r="16">
      <x:c r="A16" s="17"/>
      <x:c r="B16" s="17"/>
      <x:c r="C16" s="17"/>
      <x:c r="D16" s="17"/>
      <x:c r="E16" s="16"/>
    </x:row>
    <x:row r="17">
      <x:c r="A17" s="16"/>
      <x:c r="B17" s="16"/>
      <x:c r="C17" s="16"/>
      <x:c r="D17" s="16"/>
      <x:c r="E17" s="16"/>
    </x:row>
    <x:row r="18">
      <x:c r="A18" s="16"/>
      <x:c r="B18" s="16"/>
      <x:c r="C18" s="16"/>
      <x:c r="D18" s="16"/>
      <x:c r="E18" s="16"/>
    </x:row>
    <x:row r="19">
      <x:c r="A19" s="17" t="str">
        <x:v>Quote model: the whole team hourly rate is multiplied by max(minimum hours, expected hours rounded upward to the next whole billing period). Use Notes for different supplier rules. Enter zero for known zero extras and mark whether each extra is already included. Incomplete quotes have no comparable total.</x:v>
      </x:c>
      <x:c r="B19" s="17"/>
      <x:c r="C19" s="17"/>
      <x:c r="D19" s="17"/>
      <x:c r="E19" s="16"/>
    </x:row>
    <x:row r="20">
      <x:c r="A20" s="17"/>
      <x:c r="B20" s="17"/>
      <x:c r="C20" s="17"/>
      <x:c r="D20" s="17"/>
      <x:c r="E20" s="16"/>
    </x:row>
    <x:row r="21">
      <x:c r="A21" s="17"/>
      <x:c r="B21" s="17"/>
      <x:c r="C21" s="17"/>
      <x:c r="D21" s="17"/>
      <x:c r="E21" s="16"/>
    </x:row>
    <x:row r="22">
      <x:c r="A22" s="17"/>
      <x:c r="B22" s="17"/>
      <x:c r="C22" s="17"/>
      <x:c r="D22" s="17"/>
      <x:c r="E22" s="16"/>
    </x:row>
    <x:row r="23">
      <x:c r="A23" s="16"/>
      <x:c r="B23" s="16"/>
      <x:c r="C23" s="16"/>
      <x:c r="D23" s="16"/>
      <x:c r="E23" s="16"/>
    </x:row>
    <x:row r="24">
      <x:c r="A24" s="16"/>
      <x:c r="B24" s="16"/>
      <x:c r="C24" s="16"/>
      <x:c r="D24" s="16"/>
      <x:c r="E24" s="16"/>
    </x:row>
    <x:row r="25">
      <x:c r="A25" s="16"/>
      <x:c r="B25" s="16"/>
      <x:c r="C25" s="16"/>
      <x:c r="D25" s="16"/>
      <x:c r="E25" s="16"/>
    </x:row>
    <x:row r="26">
      <x:c r="A26" s="16"/>
      <x:c r="B26" s="16"/>
      <x:c r="C26" s="16"/>
      <x:c r="D26" s="16"/>
      <x:c r="E26" s="16"/>
    </x:row>
    <x:row r="27">
      <x:c r="A27" s="16"/>
      <x:c r="B27" s="16"/>
      <x:c r="C27" s="16"/>
      <x:c r="D27" s="16"/>
      <x:c r="E27" s="16"/>
    </x:row>
    <x:row r="28">
      <x:c r="A28" s="16"/>
      <x:c r="B28" s="16"/>
      <x:c r="C28" s="16"/>
      <x:c r="D28" s="16"/>
      <x:c r="E28" s="16"/>
    </x:row>
    <x:row r="29">
      <x:c r="A29" s="16"/>
      <x:c r="B29" s="16"/>
      <x:c r="C29" s="16"/>
      <x:c r="D29" s="16"/>
      <x:c r="E29" s="16"/>
    </x:row>
    <x:row r="30">
      <x:c r="A30" s="16"/>
      <x:c r="B30" s="16"/>
      <x:c r="C30" s="16"/>
      <x:c r="D30" s="16"/>
      <x:c r="E30" s="16"/>
    </x:row>
  </x:sheetData>
  <x:mergeCells>
    <x:mergeCell ref="A12:D12"/>
    <x:mergeCell ref="A13:D16"/>
    <x:mergeCell ref="A19:D22"/>
  </x:mergeCells>
  <x:pageMargins left="0.7" right="0.7" top="0.75" bottom="0.75" header="0.3" footer="0.3"/>
</x:worksheet>
</file>